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DE97468C-2F58-4074-BFB2-BAD676F36B5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5" l="1"/>
  <c r="E11" i="5" s="1"/>
  <c r="F12" i="5"/>
  <c r="F11" i="5" s="1"/>
  <c r="C12" i="5"/>
  <c r="B12" i="5"/>
  <c r="E12" i="6"/>
  <c r="E11" i="6" s="1"/>
  <c r="I41" i="7"/>
  <c r="I51" i="7"/>
  <c r="I38" i="7"/>
  <c r="I32" i="7"/>
  <c r="I29" i="7"/>
  <c r="I25" i="7"/>
  <c r="I24" i="7" s="1"/>
  <c r="I23" i="7" s="1"/>
  <c r="I21" i="7"/>
  <c r="I20" i="7" s="1"/>
  <c r="I19" i="7" s="1"/>
  <c r="I35" i="7"/>
  <c r="H29" i="7"/>
  <c r="I34" i="7" l="1"/>
  <c r="I28" i="7"/>
  <c r="E29" i="7"/>
  <c r="G29" i="7"/>
  <c r="F29" i="7"/>
  <c r="E14" i="7"/>
  <c r="F12" i="3"/>
  <c r="G12" i="3"/>
  <c r="E12" i="3"/>
  <c r="F17" i="7" l="1"/>
  <c r="G17" i="7"/>
  <c r="H17" i="7"/>
  <c r="E17" i="7"/>
  <c r="H51" i="7"/>
  <c r="H50" i="7" s="1"/>
  <c r="G51" i="7"/>
  <c r="G50" i="7" s="1"/>
  <c r="F51" i="7"/>
  <c r="F50" i="7" s="1"/>
  <c r="E51" i="7"/>
  <c r="E50" i="7" s="1"/>
  <c r="H48" i="7"/>
  <c r="H47" i="7" s="1"/>
  <c r="G48" i="7"/>
  <c r="G47" i="7" s="1"/>
  <c r="F48" i="7"/>
  <c r="F47" i="7" s="1"/>
  <c r="E48" i="7"/>
  <c r="E47" i="7" s="1"/>
  <c r="H45" i="7"/>
  <c r="G45" i="7"/>
  <c r="F45" i="7"/>
  <c r="E45" i="7"/>
  <c r="H41" i="7"/>
  <c r="G41" i="7"/>
  <c r="F41" i="7"/>
  <c r="E41" i="7"/>
  <c r="H38" i="7"/>
  <c r="G38" i="7"/>
  <c r="F38" i="7"/>
  <c r="E38" i="7"/>
  <c r="H35" i="7"/>
  <c r="G35" i="7"/>
  <c r="F35" i="7"/>
  <c r="E35" i="7"/>
  <c r="H32" i="7"/>
  <c r="G32" i="7"/>
  <c r="G28" i="7" s="1"/>
  <c r="F32" i="7"/>
  <c r="F28" i="7" s="1"/>
  <c r="E32" i="7"/>
  <c r="E28" i="7" s="1"/>
  <c r="G40" i="7" l="1"/>
  <c r="H40" i="7"/>
  <c r="H34" i="7"/>
  <c r="H28" i="7"/>
  <c r="G34" i="7"/>
  <c r="F40" i="7"/>
  <c r="F34" i="7"/>
  <c r="G27" i="7"/>
  <c r="E40" i="7"/>
  <c r="E34" i="7"/>
  <c r="I50" i="3"/>
  <c r="H50" i="3"/>
  <c r="E51" i="3"/>
  <c r="E50" i="3" s="1"/>
  <c r="F51" i="3"/>
  <c r="F50" i="3" s="1"/>
  <c r="F48" i="3"/>
  <c r="E48" i="3"/>
  <c r="F45" i="3"/>
  <c r="E45" i="3"/>
  <c r="F38" i="3"/>
  <c r="E38" i="3"/>
  <c r="F35" i="3"/>
  <c r="E35" i="3"/>
  <c r="G16" i="7"/>
  <c r="F25" i="7"/>
  <c r="F24" i="7" s="1"/>
  <c r="F23" i="7" s="1"/>
  <c r="G25" i="7"/>
  <c r="G24" i="7" s="1"/>
  <c r="G23" i="7" s="1"/>
  <c r="H25" i="7"/>
  <c r="H24" i="7" s="1"/>
  <c r="H23" i="7" s="1"/>
  <c r="I50" i="7"/>
  <c r="F21" i="7"/>
  <c r="F20" i="7" s="1"/>
  <c r="F19" i="7" s="1"/>
  <c r="G21" i="7"/>
  <c r="G20" i="7" s="1"/>
  <c r="G19" i="7" s="1"/>
  <c r="H21" i="7"/>
  <c r="H20" i="7" s="1"/>
  <c r="H19" i="7" s="1"/>
  <c r="F16" i="7"/>
  <c r="H16" i="7"/>
  <c r="I17" i="7"/>
  <c r="I16" i="7" s="1"/>
  <c r="F14" i="7"/>
  <c r="F13" i="7" s="1"/>
  <c r="G14" i="7"/>
  <c r="G13" i="7" s="1"/>
  <c r="H14" i="7"/>
  <c r="H13" i="7" s="1"/>
  <c r="I14" i="7"/>
  <c r="I13" i="7" s="1"/>
  <c r="E25" i="7"/>
  <c r="E24" i="7" s="1"/>
  <c r="E23" i="7" s="1"/>
  <c r="E21" i="7"/>
  <c r="E20" i="7" s="1"/>
  <c r="E19" i="7" s="1"/>
  <c r="E16" i="7"/>
  <c r="E13" i="7"/>
  <c r="F9" i="7"/>
  <c r="F8" i="7" s="1"/>
  <c r="F7" i="7" s="1"/>
  <c r="F6" i="7" s="1"/>
  <c r="G9" i="7"/>
  <c r="G8" i="7" s="1"/>
  <c r="G7" i="7" s="1"/>
  <c r="G6" i="7" s="1"/>
  <c r="H9" i="7"/>
  <c r="H8" i="7" s="1"/>
  <c r="H7" i="7" s="1"/>
  <c r="H6" i="7" s="1"/>
  <c r="I9" i="7"/>
  <c r="I8" i="7" s="1"/>
  <c r="I7" i="7" s="1"/>
  <c r="I6" i="7" s="1"/>
  <c r="E9" i="7"/>
  <c r="E8" i="7" s="1"/>
  <c r="E7" i="7" s="1"/>
  <c r="E6" i="7" s="1"/>
  <c r="I12" i="7" l="1"/>
  <c r="I48" i="7"/>
  <c r="I47" i="7" s="1"/>
  <c r="I45" i="7" s="1"/>
  <c r="I40" i="7" s="1"/>
  <c r="I27" i="7"/>
  <c r="I11" i="7" s="1"/>
  <c r="H27" i="7"/>
  <c r="F27" i="7"/>
  <c r="E27" i="7"/>
  <c r="G12" i="7"/>
  <c r="G11" i="7" s="1"/>
  <c r="H12" i="7"/>
  <c r="F12" i="7"/>
  <c r="E12" i="7"/>
  <c r="E34" i="3"/>
  <c r="E33" i="3" s="1"/>
  <c r="F34" i="3"/>
  <c r="F33" i="3" s="1"/>
  <c r="F14" i="5"/>
  <c r="E14" i="5"/>
  <c r="B14" i="5"/>
  <c r="B10" i="5" s="1"/>
  <c r="C14" i="5"/>
  <c r="B11" i="5"/>
  <c r="C11" i="5"/>
  <c r="D12" i="5"/>
  <c r="D11" i="5" s="1"/>
  <c r="D10" i="5" s="1"/>
  <c r="D14" i="5"/>
  <c r="H11" i="7" l="1"/>
  <c r="E11" i="7"/>
  <c r="F11" i="7"/>
  <c r="F10" i="5"/>
  <c r="E10" i="5"/>
  <c r="C10" i="5"/>
  <c r="H34" i="3"/>
  <c r="H33" i="3" s="1"/>
  <c r="I34" i="3"/>
  <c r="I33" i="3" s="1"/>
  <c r="G35" i="3"/>
  <c r="G51" i="3"/>
  <c r="G50" i="3" s="1"/>
  <c r="G48" i="3"/>
  <c r="G45" i="3"/>
  <c r="G38" i="3"/>
  <c r="G34" i="3" l="1"/>
  <c r="G33" i="3" s="1"/>
  <c r="F26" i="3"/>
  <c r="G26" i="3"/>
  <c r="H26" i="3"/>
  <c r="I26" i="3"/>
  <c r="F23" i="3"/>
  <c r="G23" i="3"/>
  <c r="F20" i="3"/>
  <c r="G20" i="3"/>
  <c r="F18" i="3"/>
  <c r="G18" i="3"/>
  <c r="F16" i="3"/>
  <c r="G16" i="3"/>
  <c r="E26" i="3"/>
  <c r="E23" i="3"/>
  <c r="E20" i="3"/>
  <c r="E18" i="3"/>
  <c r="E16" i="3"/>
  <c r="I11" i="3" l="1"/>
  <c r="I10" i="3" s="1"/>
  <c r="F11" i="3"/>
  <c r="F10" i="3" s="1"/>
  <c r="H11" i="3"/>
  <c r="H10" i="3" s="1"/>
  <c r="G11" i="3"/>
  <c r="G10" i="3" s="1"/>
  <c r="E11" i="3"/>
  <c r="E10" i="3" s="1"/>
</calcChain>
</file>

<file path=xl/sharedStrings.xml><?xml version="1.0" encoding="utf-8"?>
<sst xmlns="http://schemas.openxmlformats.org/spreadsheetml/2006/main" count="238" uniqueCount="119">
  <si>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</si>
  <si>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</si>
  <si>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</si>
  <si>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</si>
  <si>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</si>
  <si>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</si>
  <si>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</si>
  <si>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</si>
  <si>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</si>
  <si>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</si>
  <si>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</si>
  <si>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</si>
  <si>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Izvršenje 2021.</t>
  </si>
  <si>
    <t>Plan 2022.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</si>
  <si>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</si>
  <si>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</si>
  <si>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</si>
  <si>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</si>
  <si>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</si>
  <si>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</si>
  <si>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</si>
  <si>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</si>
  <si>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</si>
  <si>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</si>
  <si>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</si>
  <si>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</si>
  <si>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</si>
  <si>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</si>
  <si>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</si>
  <si>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</si>
  <si>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041 Opći ekonomski, trgovački i poslovi vezani uz rad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</si>
  <si>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</si>
  <si>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</si>
  <si>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</si>
  <si>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</si>
  <si>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</si>
  <si>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</si>
  <si>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</si>
  <si>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</si>
  <si>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</si>
  <si>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</si>
  <si>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</si>
  <si>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Naziv izvora financiranja</t>
  </si>
  <si>
    <t>A) SAŽETAK RAČUNA PRIHODA I RASHODA</t>
  </si>
  <si>
    <t>B) SAŽETAK RAČUNA FINANCIRANJA</t>
  </si>
  <si>
    <t>Izvršenje 2021.**</t>
  </si>
  <si>
    <t>Plan 2022.**</t>
  </si>
  <si>
    <t>UKUPAN DONOS VIŠKA / MANJKA IZ PRETHODNE(IH) GODINE***</t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</si>
  <si>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</si>
  <si>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</si>
  <si>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Plan za 2023.</t>
  </si>
  <si>
    <t>Projekcija 
za 2024.</t>
  </si>
  <si>
    <t>Projekcija 
za 2025.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</si>
  <si>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</si>
  <si>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</si>
  <si>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</si>
  <si>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FINANCIJSKI PLAN PRORAČUNSKOG KORISNIKA JEDINICE LOKALNE I PODRUČNE (REGIONALNE) SAMOUPRAVE 
ZA 2023. I PROJEKCIJA ZA 2024. I 2025. GODINU</t>
  </si>
  <si>
    <t>Rashodi za nabavu proizvedene dugotrajne imovine</t>
  </si>
  <si>
    <t>C) PRENESENI VIŠAK ILI PRENESENI MANJAK I VIŠEGODIŠNJI PLAN URAVNOTEŽENJA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</si>
  <si>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9"/>
        <color indexed="8"/>
        <rFont val="Arial"/>
        <family val="2"/>
        <charset val="238"/>
      </rPr>
      <t>u kunama i u eurima</t>
    </r>
    <r>
      <rPr>
        <b/>
        <i/>
        <sz val="9"/>
        <color indexed="8"/>
        <rFont val="Arial"/>
        <family val="2"/>
        <charset val="238"/>
      </rPr>
      <t>.</t>
    </r>
  </si>
  <si>
    <t>Naziv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</si>
  <si>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</si>
  <si>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</si>
  <si>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</si>
  <si>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Tekuće donacije</t>
  </si>
  <si>
    <t>Financijski rashodi</t>
  </si>
  <si>
    <t>Naknade građanima i kućanstvima na temelju osiguranja i druge naknade</t>
  </si>
  <si>
    <t>Naknade građanima i kućanstvima u naravi</t>
  </si>
  <si>
    <t>REKAPITULACIJA</t>
  </si>
  <si>
    <t>Ukupni prihodi</t>
  </si>
  <si>
    <t>Ukupni rashodi</t>
  </si>
  <si>
    <t>Razlika</t>
  </si>
  <si>
    <t>Rashodi financirani prenesenim viškom iz prethodnih godina</t>
  </si>
  <si>
    <t>Preneseni manjak pokriven tekućim prihodima</t>
  </si>
  <si>
    <t>09 Obrazovanje</t>
  </si>
  <si>
    <t>091 Predškolsko i osnovno obrazovanje</t>
  </si>
  <si>
    <t>0912 Osnovno obrazovanje</t>
  </si>
  <si>
    <t>096 Dodatne usluge u obrazovanju</t>
  </si>
  <si>
    <t>Izvor financiranja 011</t>
  </si>
  <si>
    <t>Izvor financiranja 031</t>
  </si>
  <si>
    <t>Vlastiti i ostali prihodi</t>
  </si>
  <si>
    <t>Izvor financiranja 043</t>
  </si>
  <si>
    <t>Ostali prihodi za posebne namjene</t>
  </si>
  <si>
    <t>PROGRAM 1013</t>
  </si>
  <si>
    <t>ŠKOLSTVO</t>
  </si>
  <si>
    <t>Aktivnost A101301</t>
  </si>
  <si>
    <t>Osnovno školstvo</t>
  </si>
  <si>
    <t>Decentralizirana sredstva</t>
  </si>
  <si>
    <t>Izvor financiranja 044</t>
  </si>
  <si>
    <t>Izvor financiranja 051</t>
  </si>
  <si>
    <t>Pomoći EU</t>
  </si>
  <si>
    <t>Aktivnost A101330</t>
  </si>
  <si>
    <t>Projekt e-škole</t>
  </si>
  <si>
    <t>Aktivnost A101304</t>
  </si>
  <si>
    <t>Natjecanja učenika</t>
  </si>
  <si>
    <t>PROGRAM 1001</t>
  </si>
  <si>
    <t>TEKUĆI IZDACI</t>
  </si>
  <si>
    <t>Projekt "Školski obroci svima"</t>
  </si>
  <si>
    <t>Izvor financiranja 052</t>
  </si>
  <si>
    <t>Ostale pomoći</t>
  </si>
  <si>
    <t>Izvor financiranja 061</t>
  </si>
  <si>
    <t>Donacije</t>
  </si>
  <si>
    <t>Izvor financiranja 93</t>
  </si>
  <si>
    <t>Vlastiti prihodi -višak</t>
  </si>
  <si>
    <t>Aktivnost T100103</t>
  </si>
  <si>
    <t>EUR</t>
  </si>
  <si>
    <t>KN</t>
  </si>
  <si>
    <t>Aktivnost A101314</t>
  </si>
  <si>
    <t>Ostali izdaci za osnovne škole</t>
  </si>
  <si>
    <t>Vlastiti prihodi - višak</t>
  </si>
  <si>
    <t>FINANCIJSKI PLAN PRORAČUNSKOG KORISNIKA JEDINICE LOKALNE I PODRUČNE (REGIONALNE) SAMOUPRAVE  (OŠ HODOŠAN)
ZA 2023. I PROJEKCIJA ZA 2024. I 2025. GODINU</t>
  </si>
  <si>
    <t>FINANCIJSKI PLAN PRORAČUNSKOG KORISNIKA JEDINICE LOKALNE I PODRUČNE (REGIONALNE) SAMOUPRAVE (OŠ HODOŠAN)
ZA 2023. I PROJEKCIJA ZA 2024. I 2025. GODINU</t>
  </si>
  <si>
    <t>Klasa:400-01/22-01/02</t>
  </si>
  <si>
    <t>Ur.broj: 2109-30-06-22-01</t>
  </si>
  <si>
    <t>Hodošan, 22.12.2022.</t>
  </si>
  <si>
    <t>Ravnatelj</t>
  </si>
  <si>
    <t>Damir Kovačić, dipl.inf.</t>
  </si>
  <si>
    <t>Predsjednica ŠO</t>
  </si>
  <si>
    <t>Ljiljana Zelenić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</si>
</sst>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i/>
      <u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 applyProtection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8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3" fontId="6" fillId="4" borderId="4" xfId="0" applyNumberFormat="1" applyFont="1" applyFill="1" applyBorder="1" applyAlignment="1" applyProtection="1">
      <alignment horizontal="center" vertical="center" wrapText="1"/>
    </xf>
    <xf numFmtId="4" fontId="3" fillId="2" borderId="3" xfId="1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 applyProtection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0" fontId="21" fillId="2" borderId="3" xfId="0" quotePrefix="1" applyFont="1" applyFill="1" applyBorder="1" applyAlignment="1">
      <alignment horizontal="left" vertical="center"/>
    </xf>
    <xf numFmtId="0" fontId="21" fillId="2" borderId="3" xfId="0" quotePrefix="1" applyFont="1" applyFill="1" applyBorder="1" applyAlignment="1">
      <alignment horizontal="left" vertical="center" wrapText="1"/>
    </xf>
    <xf numFmtId="4" fontId="6" fillId="4" borderId="4" xfId="0" applyNumberFormat="1" applyFont="1" applyFill="1" applyBorder="1" applyAlignment="1" applyProtection="1">
      <alignment horizontal="righ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11" fillId="2" borderId="3" xfId="0" quotePrefix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1" fillId="2" borderId="3" xfId="0" applyNumberFormat="1" applyFont="1" applyFill="1" applyBorder="1" applyAlignment="1" applyProtection="1">
      <alignment horizontal="left" vertical="center" wrapText="1"/>
    </xf>
    <xf numFmtId="4" fontId="3" fillId="2" borderId="4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 wrapText="1"/>
    </xf>
    <xf numFmtId="4" fontId="6" fillId="4" borderId="3" xfId="0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4" fontId="6" fillId="2" borderId="4" xfId="0" applyNumberFormat="1" applyFont="1" applyFill="1" applyBorder="1" applyAlignment="1">
      <alignment horizontal="center" wrapText="1"/>
    </xf>
    <xf numFmtId="0" fontId="0" fillId="0" borderId="3" xfId="0" applyBorder="1"/>
    <xf numFmtId="0" fontId="22" fillId="0" borderId="3" xfId="0" applyFont="1" applyBorder="1" applyAlignment="1">
      <alignment wrapText="1"/>
    </xf>
    <xf numFmtId="49" fontId="10" fillId="2" borderId="3" xfId="0" quotePrefix="1" applyNumberFormat="1" applyFont="1" applyFill="1" applyBorder="1" applyAlignment="1">
      <alignment horizontal="left" vertical="center" wrapText="1"/>
    </xf>
    <xf numFmtId="4" fontId="23" fillId="2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4" fontId="0" fillId="0" borderId="3" xfId="0" applyNumberFormat="1" applyBorder="1"/>
    <xf numFmtId="0" fontId="11" fillId="3" borderId="0" xfId="0" quotePrefix="1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vertical="center" wrapText="1"/>
    </xf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 applyAlignment="1" applyProtection="1">
      <alignment horizontal="right" wrapText="1"/>
    </xf>
    <xf numFmtId="0" fontId="11" fillId="2" borderId="0" xfId="0" quotePrefix="1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vertical="center" wrapText="1"/>
    </xf>
    <xf numFmtId="3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 applyProtection="1">
      <alignment horizontal="right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4" fontId="6" fillId="4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6" xfId="0" applyNumberFormat="1" applyFont="1" applyFill="1" applyBorder="1" applyAlignment="1" applyProtection="1">
      <alignment horizontal="left" vertical="center" wrapText="1" indent="1"/>
    </xf>
    <xf numFmtId="0" fontId="3" fillId="2" borderId="7" xfId="0" applyNumberFormat="1" applyFont="1" applyFill="1" applyBorder="1" applyAlignment="1" applyProtection="1">
      <alignment horizontal="left" vertical="center" wrapText="1" indent="1"/>
    </xf>
    <xf numFmtId="0" fontId="3" fillId="2" borderId="8" xfId="0" applyNumberFormat="1" applyFont="1" applyFill="1" applyBorder="1" applyAlignment="1" applyProtection="1">
      <alignment horizontal="left" vertical="center" wrapText="1" indent="1"/>
    </xf>
    <xf numFmtId="0" fontId="19" fillId="2" borderId="0" xfId="0" applyNumberFormat="1" applyFont="1" applyFill="1" applyBorder="1" applyAlignment="1" applyProtection="1">
      <alignment horizontal="left" vertical="center" wrapText="1"/>
    </xf>
    <xf numFmtId="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 indent="1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15" fillId="0" borderId="0" xfId="0" applyNumberFormat="1" applyFont="1" applyFill="1" applyBorder="1" applyAlignment="1" applyProtection="1">
      <alignment wrapText="1"/>
    </xf>
    <xf numFmtId="0" fontId="17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9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9" fillId="2" borderId="2" xfId="0" applyNumberFormat="1" applyFont="1" applyFill="1" applyBorder="1" applyAlignment="1" applyProtection="1">
      <alignment horizontal="left" vertical="center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opLeftCell="A4" workbookViewId="0">
      <selection activeCell="G34" sqref="G34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19" t="s">
        <v>110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119" t="s">
        <v>35</v>
      </c>
      <c r="B3" s="119"/>
      <c r="C3" s="119"/>
      <c r="D3" s="119"/>
      <c r="E3" s="119"/>
      <c r="F3" s="119"/>
      <c r="G3" s="119"/>
      <c r="H3" s="119"/>
      <c r="I3" s="136"/>
      <c r="J3" s="136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119" t="s">
        <v>43</v>
      </c>
      <c r="B5" s="120"/>
      <c r="C5" s="120"/>
      <c r="D5" s="120"/>
      <c r="E5" s="120"/>
      <c r="F5" s="120"/>
      <c r="G5" s="120"/>
      <c r="H5" s="120"/>
      <c r="I5" s="120"/>
      <c r="J5" s="120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47" t="s">
        <v>105</v>
      </c>
    </row>
    <row r="7" spans="1:10" ht="25.5" x14ac:dyDescent="0.25">
      <c r="A7" s="35"/>
      <c r="B7" s="36"/>
      <c r="C7" s="36"/>
      <c r="D7" s="37"/>
      <c r="E7" s="38"/>
      <c r="F7" s="4" t="s">
        <v>45</v>
      </c>
      <c r="G7" s="4" t="s">
        <v>46</v>
      </c>
      <c r="H7" s="4" t="s">
        <v>50</v>
      </c>
      <c r="I7" s="4" t="s">
        <v>51</v>
      </c>
      <c r="J7" s="4" t="s">
        <v>52</v>
      </c>
    </row>
    <row r="8" spans="1:10" x14ac:dyDescent="0.25">
      <c r="A8" s="137" t="s">
        <v>0</v>
      </c>
      <c r="B8" s="133"/>
      <c r="C8" s="133"/>
      <c r="D8" s="133"/>
      <c r="E8" s="138"/>
      <c r="F8" s="39">
        <v>0</v>
      </c>
      <c r="G8" s="39">
        <v>0</v>
      </c>
      <c r="H8" s="39">
        <v>0</v>
      </c>
      <c r="I8" s="39">
        <v>0</v>
      </c>
      <c r="J8" s="39">
        <v>0</v>
      </c>
    </row>
    <row r="9" spans="1:10" x14ac:dyDescent="0.25">
      <c r="A9" s="129" t="s">
        <v>1</v>
      </c>
      <c r="B9" s="122"/>
      <c r="C9" s="122"/>
      <c r="D9" s="122"/>
      <c r="E9" s="135"/>
      <c r="F9" s="40"/>
      <c r="G9" s="40"/>
      <c r="H9" s="40">
        <v>988200</v>
      </c>
      <c r="I9" s="40">
        <v>1013000</v>
      </c>
      <c r="J9" s="40">
        <v>1018000</v>
      </c>
    </row>
    <row r="10" spans="1:10" x14ac:dyDescent="0.25">
      <c r="A10" s="139" t="s">
        <v>2</v>
      </c>
      <c r="B10" s="135"/>
      <c r="C10" s="135"/>
      <c r="D10" s="135"/>
      <c r="E10" s="135"/>
      <c r="F10" s="40"/>
      <c r="G10" s="40"/>
      <c r="H10" s="40"/>
      <c r="I10" s="40"/>
      <c r="J10" s="40"/>
    </row>
    <row r="11" spans="1:10" x14ac:dyDescent="0.25">
      <c r="A11" s="48" t="s">
        <v>3</v>
      </c>
      <c r="B11" s="49"/>
      <c r="C11" s="49"/>
      <c r="D11" s="49"/>
      <c r="E11" s="49"/>
      <c r="F11" s="39">
        <v>0</v>
      </c>
      <c r="G11" s="39">
        <v>0</v>
      </c>
      <c r="H11" s="39">
        <v>0</v>
      </c>
      <c r="I11" s="39">
        <v>0</v>
      </c>
      <c r="J11" s="39">
        <v>0</v>
      </c>
    </row>
    <row r="12" spans="1:10" x14ac:dyDescent="0.25">
      <c r="A12" s="121" t="s">
        <v>4</v>
      </c>
      <c r="B12" s="122"/>
      <c r="C12" s="122"/>
      <c r="D12" s="122"/>
      <c r="E12" s="122"/>
      <c r="F12" s="40"/>
      <c r="G12" s="40"/>
      <c r="H12" s="40">
        <v>969000</v>
      </c>
      <c r="I12" s="40">
        <v>990000</v>
      </c>
      <c r="J12" s="41">
        <v>995000</v>
      </c>
    </row>
    <row r="13" spans="1:10" x14ac:dyDescent="0.25">
      <c r="A13" s="134" t="s">
        <v>5</v>
      </c>
      <c r="B13" s="135"/>
      <c r="C13" s="135"/>
      <c r="D13" s="135"/>
      <c r="E13" s="135"/>
      <c r="F13" s="42"/>
      <c r="G13" s="42"/>
      <c r="H13" s="42">
        <v>31000</v>
      </c>
      <c r="I13" s="42">
        <v>22000</v>
      </c>
      <c r="J13" s="41">
        <v>22000</v>
      </c>
    </row>
    <row r="14" spans="1:10" x14ac:dyDescent="0.25">
      <c r="A14" s="132" t="s">
        <v>6</v>
      </c>
      <c r="B14" s="133"/>
      <c r="C14" s="133"/>
      <c r="D14" s="133"/>
      <c r="E14" s="133"/>
      <c r="F14" s="39">
        <v>0</v>
      </c>
      <c r="G14" s="39">
        <v>0</v>
      </c>
      <c r="H14" s="43">
        <v>-11800</v>
      </c>
      <c r="I14" s="43">
        <v>1000</v>
      </c>
      <c r="J14" s="43">
        <v>1000</v>
      </c>
    </row>
    <row r="15" spans="1:10" x14ac:dyDescent="0.25">
      <c r="A15" s="91"/>
      <c r="B15" s="92"/>
      <c r="C15" s="92"/>
      <c r="D15" s="92"/>
      <c r="E15" s="92"/>
      <c r="F15" s="93"/>
      <c r="G15" s="93"/>
      <c r="H15" s="94"/>
      <c r="I15" s="94"/>
      <c r="J15" s="94"/>
    </row>
    <row r="16" spans="1:10" x14ac:dyDescent="0.25">
      <c r="A16" s="95"/>
      <c r="B16" s="96"/>
      <c r="C16" s="96"/>
      <c r="D16" s="96"/>
      <c r="E16" s="96"/>
      <c r="F16" s="97"/>
      <c r="G16" s="97"/>
      <c r="H16" s="98"/>
      <c r="I16" s="98"/>
      <c r="J16" s="98" t="s">
        <v>106</v>
      </c>
    </row>
    <row r="17" spans="1:10" ht="25.5" x14ac:dyDescent="0.25">
      <c r="A17" s="35"/>
      <c r="B17" s="36"/>
      <c r="C17" s="36"/>
      <c r="D17" s="37"/>
      <c r="E17" s="38"/>
      <c r="F17" s="4" t="s">
        <v>45</v>
      </c>
      <c r="G17" s="4" t="s">
        <v>46</v>
      </c>
      <c r="H17" s="4" t="s">
        <v>50</v>
      </c>
      <c r="I17" s="4" t="s">
        <v>51</v>
      </c>
      <c r="J17" s="4" t="s">
        <v>52</v>
      </c>
    </row>
    <row r="18" spans="1:10" ht="18" customHeight="1" x14ac:dyDescent="0.25">
      <c r="A18" s="137" t="s">
        <v>0</v>
      </c>
      <c r="B18" s="133"/>
      <c r="C18" s="133"/>
      <c r="D18" s="133"/>
      <c r="E18" s="138"/>
      <c r="F18" s="39">
        <v>0</v>
      </c>
      <c r="G18" s="39">
        <v>0</v>
      </c>
      <c r="H18" s="39">
        <v>0</v>
      </c>
      <c r="I18" s="39">
        <v>0</v>
      </c>
      <c r="J18" s="39">
        <v>0</v>
      </c>
    </row>
    <row r="19" spans="1:10" x14ac:dyDescent="0.25">
      <c r="A19" s="129" t="s">
        <v>1</v>
      </c>
      <c r="B19" s="122"/>
      <c r="C19" s="122"/>
      <c r="D19" s="122"/>
      <c r="E19" s="135"/>
      <c r="F19" s="40">
        <v>6337254.6500000004</v>
      </c>
      <c r="G19" s="40">
        <v>6390550</v>
      </c>
      <c r="H19" s="40"/>
      <c r="I19" s="40"/>
      <c r="J19" s="40"/>
    </row>
    <row r="20" spans="1:10" x14ac:dyDescent="0.25">
      <c r="A20" s="139" t="s">
        <v>2</v>
      </c>
      <c r="B20" s="135"/>
      <c r="C20" s="135"/>
      <c r="D20" s="135"/>
      <c r="E20" s="135"/>
      <c r="F20" s="40"/>
      <c r="G20" s="40"/>
      <c r="H20" s="40"/>
      <c r="I20" s="40"/>
      <c r="J20" s="40"/>
    </row>
    <row r="21" spans="1:10" ht="15.75" customHeight="1" x14ac:dyDescent="0.25">
      <c r="A21" s="48" t="s">
        <v>3</v>
      </c>
      <c r="B21" s="69"/>
      <c r="C21" s="69"/>
      <c r="D21" s="69"/>
      <c r="E21" s="69"/>
      <c r="F21" s="39">
        <v>0</v>
      </c>
      <c r="G21" s="39">
        <v>0</v>
      </c>
      <c r="H21" s="39">
        <v>0</v>
      </c>
      <c r="I21" s="39">
        <v>0</v>
      </c>
      <c r="J21" s="39">
        <v>0</v>
      </c>
    </row>
    <row r="22" spans="1:10" x14ac:dyDescent="0.25">
      <c r="A22" s="121" t="s">
        <v>4</v>
      </c>
      <c r="B22" s="122"/>
      <c r="C22" s="122"/>
      <c r="D22" s="122"/>
      <c r="E22" s="122"/>
      <c r="F22" s="40">
        <v>5600488</v>
      </c>
      <c r="G22" s="40">
        <v>6185550</v>
      </c>
      <c r="H22" s="40"/>
      <c r="I22" s="40"/>
      <c r="J22" s="41"/>
    </row>
    <row r="23" spans="1:10" x14ac:dyDescent="0.25">
      <c r="A23" s="134" t="s">
        <v>5</v>
      </c>
      <c r="B23" s="135"/>
      <c r="C23" s="135"/>
      <c r="D23" s="135"/>
      <c r="E23" s="135"/>
      <c r="F23" s="42">
        <v>106680</v>
      </c>
      <c r="G23" s="42">
        <v>203000</v>
      </c>
      <c r="H23" s="42"/>
      <c r="I23" s="42"/>
      <c r="J23" s="41"/>
    </row>
    <row r="24" spans="1:10" x14ac:dyDescent="0.25">
      <c r="A24" s="132" t="s">
        <v>6</v>
      </c>
      <c r="B24" s="133"/>
      <c r="C24" s="133"/>
      <c r="D24" s="133"/>
      <c r="E24" s="133"/>
      <c r="F24" s="39">
        <v>630087</v>
      </c>
      <c r="G24" s="39">
        <v>2000</v>
      </c>
      <c r="H24" s="43">
        <v>0</v>
      </c>
      <c r="I24" s="43">
        <v>0</v>
      </c>
      <c r="J24" s="43">
        <v>0</v>
      </c>
    </row>
    <row r="25" spans="1:10" ht="18" customHeight="1" x14ac:dyDescent="0.25">
      <c r="A25" s="5"/>
      <c r="B25" s="9"/>
      <c r="C25" s="9"/>
      <c r="D25" s="9"/>
      <c r="E25" s="9"/>
      <c r="F25" s="9"/>
      <c r="G25" s="9"/>
      <c r="H25" s="3"/>
      <c r="I25" s="3"/>
      <c r="J25" s="3"/>
    </row>
    <row r="26" spans="1:10" ht="15.75" x14ac:dyDescent="0.25">
      <c r="A26" s="119" t="s">
        <v>44</v>
      </c>
      <c r="B26" s="120"/>
      <c r="C26" s="120"/>
      <c r="D26" s="120"/>
      <c r="E26" s="120"/>
      <c r="F26" s="120"/>
      <c r="G26" s="120"/>
      <c r="H26" s="120"/>
      <c r="I26" s="120"/>
      <c r="J26" s="120"/>
    </row>
    <row r="27" spans="1:10" ht="18" x14ac:dyDescent="0.25">
      <c r="A27" s="30"/>
      <c r="B27" s="28"/>
      <c r="C27" s="28"/>
      <c r="D27" s="28"/>
      <c r="E27" s="28"/>
      <c r="F27" s="28"/>
      <c r="G27" s="28"/>
      <c r="H27" s="29"/>
      <c r="I27" s="29"/>
      <c r="J27" s="29"/>
    </row>
    <row r="28" spans="1:10" ht="25.5" x14ac:dyDescent="0.25">
      <c r="A28" s="35"/>
      <c r="B28" s="36"/>
      <c r="C28" s="36"/>
      <c r="D28" s="37"/>
      <c r="E28" s="38"/>
      <c r="F28" s="4" t="s">
        <v>12</v>
      </c>
      <c r="G28" s="4" t="s">
        <v>13</v>
      </c>
      <c r="H28" s="4" t="s">
        <v>50</v>
      </c>
      <c r="I28" s="4" t="s">
        <v>51</v>
      </c>
      <c r="J28" s="4" t="s">
        <v>52</v>
      </c>
    </row>
    <row r="29" spans="1:10" ht="30" customHeight="1" x14ac:dyDescent="0.25">
      <c r="A29" s="129" t="s">
        <v>8</v>
      </c>
      <c r="B29" s="130"/>
      <c r="C29" s="130"/>
      <c r="D29" s="130"/>
      <c r="E29" s="131"/>
      <c r="F29" s="42"/>
      <c r="G29" s="42"/>
      <c r="H29" s="42"/>
      <c r="I29" s="42"/>
      <c r="J29" s="42"/>
    </row>
    <row r="30" spans="1:10" x14ac:dyDescent="0.25">
      <c r="A30" s="129" t="s">
        <v>9</v>
      </c>
      <c r="B30" s="122"/>
      <c r="C30" s="122"/>
      <c r="D30" s="122"/>
      <c r="E30" s="122"/>
      <c r="F30" s="42">
        <v>623619</v>
      </c>
      <c r="G30" s="42"/>
      <c r="H30" s="42"/>
      <c r="I30" s="42"/>
      <c r="J30" s="42"/>
    </row>
    <row r="31" spans="1:10" x14ac:dyDescent="0.25">
      <c r="A31" s="132" t="s">
        <v>10</v>
      </c>
      <c r="B31" s="133"/>
      <c r="C31" s="133"/>
      <c r="D31" s="133"/>
      <c r="E31" s="133"/>
      <c r="F31" s="39">
        <v>623619</v>
      </c>
      <c r="G31" s="39">
        <v>0</v>
      </c>
      <c r="H31" s="39">
        <v>0</v>
      </c>
      <c r="I31" s="39">
        <v>0</v>
      </c>
      <c r="J31" s="39">
        <v>0</v>
      </c>
    </row>
    <row r="32" spans="1:10" ht="18" x14ac:dyDescent="0.25">
      <c r="A32" s="27"/>
      <c r="B32" s="28"/>
      <c r="C32" s="28"/>
      <c r="D32" s="28"/>
      <c r="E32" s="28"/>
      <c r="F32" s="28"/>
      <c r="G32" s="28"/>
      <c r="H32" s="29"/>
      <c r="I32" s="29"/>
      <c r="J32" s="29"/>
    </row>
    <row r="33" spans="1:10" ht="11.25" customHeight="1" x14ac:dyDescent="0.25">
      <c r="A33" s="119" t="s">
        <v>58</v>
      </c>
      <c r="B33" s="120"/>
      <c r="C33" s="120"/>
      <c r="D33" s="120"/>
      <c r="E33" s="120"/>
      <c r="F33" s="120"/>
      <c r="G33" s="120"/>
      <c r="H33" s="120"/>
      <c r="I33" s="120"/>
      <c r="J33" s="120"/>
    </row>
    <row r="34" spans="1:10" ht="29.25" customHeight="1" x14ac:dyDescent="0.25">
      <c r="A34" s="27"/>
      <c r="B34" s="28"/>
      <c r="C34" s="28"/>
      <c r="D34" s="28"/>
      <c r="E34" s="28"/>
      <c r="F34" s="28"/>
      <c r="G34" s="28"/>
      <c r="H34" s="29"/>
      <c r="I34" s="29"/>
      <c r="J34" s="115" t="s">
        <v>106</v>
      </c>
    </row>
    <row r="35" spans="1:10" ht="8.25" customHeight="1" x14ac:dyDescent="0.25">
      <c r="A35" s="35"/>
      <c r="B35" s="36"/>
      <c r="C35" s="36"/>
      <c r="D35" s="37"/>
      <c r="E35" s="38"/>
      <c r="F35" s="4" t="s">
        <v>12</v>
      </c>
      <c r="G35" s="4" t="s">
        <v>13</v>
      </c>
      <c r="H35" s="4" t="s">
        <v>50</v>
      </c>
      <c r="I35" s="4" t="s">
        <v>51</v>
      </c>
      <c r="J35" s="4" t="s">
        <v>52</v>
      </c>
    </row>
    <row r="36" spans="1:10" x14ac:dyDescent="0.25">
      <c r="A36" s="123" t="s">
        <v>47</v>
      </c>
      <c r="B36" s="124"/>
      <c r="C36" s="124"/>
      <c r="D36" s="124"/>
      <c r="E36" s="125"/>
      <c r="F36" s="44">
        <v>162543</v>
      </c>
      <c r="G36" s="44">
        <v>110550</v>
      </c>
      <c r="H36" s="44"/>
      <c r="I36" s="44"/>
      <c r="J36" s="45"/>
    </row>
    <row r="37" spans="1:10" ht="35.25" customHeight="1" x14ac:dyDescent="0.25">
      <c r="A37" s="126" t="s">
        <v>7</v>
      </c>
      <c r="B37" s="127"/>
      <c r="C37" s="127"/>
      <c r="D37" s="127"/>
      <c r="E37" s="128"/>
      <c r="F37" s="46">
        <v>169011</v>
      </c>
      <c r="G37" s="46"/>
      <c r="H37" s="46">
        <v>11800</v>
      </c>
      <c r="I37" s="46"/>
      <c r="J37" s="43"/>
    </row>
    <row r="38" spans="1:10" ht="29.25" customHeight="1" x14ac:dyDescent="0.25"/>
    <row r="40" spans="1:10" x14ac:dyDescent="0.25">
      <c r="A40" s="121" t="s">
        <v>11</v>
      </c>
      <c r="B40" s="122"/>
      <c r="C40" s="122"/>
      <c r="D40" s="122"/>
      <c r="E40" s="122"/>
      <c r="F40" s="42">
        <v>0</v>
      </c>
      <c r="G40" s="42">
        <v>2000</v>
      </c>
      <c r="H40" s="42">
        <v>11800</v>
      </c>
      <c r="I40" s="42">
        <v>1000</v>
      </c>
      <c r="J40" s="42">
        <v>1000</v>
      </c>
    </row>
    <row r="41" spans="1:10" ht="15.75" x14ac:dyDescent="0.25">
      <c r="A41" s="22"/>
      <c r="B41" s="23"/>
      <c r="C41" s="23"/>
      <c r="D41" s="23"/>
      <c r="E41" s="23"/>
      <c r="F41" s="24"/>
      <c r="G41" s="24"/>
      <c r="H41" s="24"/>
      <c r="I41" s="24"/>
      <c r="J41" s="24"/>
    </row>
    <row r="42" spans="1:10" x14ac:dyDescent="0.25">
      <c r="A42" s="117" t="s">
        <v>59</v>
      </c>
      <c r="B42" s="118"/>
      <c r="C42" s="118"/>
      <c r="D42" s="118"/>
      <c r="E42" s="118"/>
      <c r="F42" s="118"/>
      <c r="G42" s="118"/>
      <c r="H42" s="118"/>
      <c r="I42" s="118"/>
      <c r="J42" s="118"/>
    </row>
    <row r="44" spans="1:10" x14ac:dyDescent="0.25">
      <c r="A44" s="117" t="s">
        <v>48</v>
      </c>
      <c r="B44" s="118"/>
      <c r="C44" s="118"/>
      <c r="D44" s="118"/>
      <c r="E44" s="118"/>
      <c r="F44" s="118"/>
      <c r="G44" s="118"/>
      <c r="H44" s="118"/>
      <c r="I44" s="118"/>
      <c r="J44" s="118"/>
    </row>
    <row r="46" spans="1:10" x14ac:dyDescent="0.25">
      <c r="A46" s="117" t="s">
        <v>49</v>
      </c>
      <c r="B46" s="118"/>
      <c r="C46" s="118"/>
      <c r="D46" s="118"/>
      <c r="E46" s="118"/>
      <c r="F46" s="118"/>
      <c r="G46" s="118"/>
      <c r="H46" s="118"/>
      <c r="I46" s="118"/>
      <c r="J46" s="118"/>
    </row>
  </sheetData>
  <mergeCells count="26">
    <mergeCell ref="A12:E12"/>
    <mergeCell ref="A5:J5"/>
    <mergeCell ref="A26:J26"/>
    <mergeCell ref="A1:J1"/>
    <mergeCell ref="A3:J3"/>
    <mergeCell ref="A8:E8"/>
    <mergeCell ref="A9:E9"/>
    <mergeCell ref="A10:E10"/>
    <mergeCell ref="A18:E18"/>
    <mergeCell ref="A19:E19"/>
    <mergeCell ref="A20:E20"/>
    <mergeCell ref="A22:E22"/>
    <mergeCell ref="A23:E23"/>
    <mergeCell ref="A24:E24"/>
    <mergeCell ref="A29:E29"/>
    <mergeCell ref="A30:E30"/>
    <mergeCell ref="A31:E31"/>
    <mergeCell ref="A13:E13"/>
    <mergeCell ref="A14:E14"/>
    <mergeCell ref="A46:J46"/>
    <mergeCell ref="A33:J33"/>
    <mergeCell ref="A42:J42"/>
    <mergeCell ref="A40:E40"/>
    <mergeCell ref="A44:J44"/>
    <mergeCell ref="A36:E36"/>
    <mergeCell ref="A37:E37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2"/>
  <sheetViews>
    <sheetView workbookViewId="0">
      <selection activeCell="I8" sqref="I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119" t="s">
        <v>110</v>
      </c>
      <c r="B1" s="119"/>
      <c r="C1" s="119"/>
      <c r="D1" s="119"/>
      <c r="E1" s="119"/>
      <c r="F1" s="119"/>
      <c r="G1" s="119"/>
      <c r="H1" s="119"/>
      <c r="I1" s="11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119" t="s">
        <v>35</v>
      </c>
      <c r="B3" s="119"/>
      <c r="C3" s="119"/>
      <c r="D3" s="119"/>
      <c r="E3" s="119"/>
      <c r="F3" s="119"/>
      <c r="G3" s="119"/>
      <c r="H3" s="136"/>
      <c r="I3" s="13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119" t="s">
        <v>15</v>
      </c>
      <c r="B5" s="120"/>
      <c r="C5" s="120"/>
      <c r="D5" s="120"/>
      <c r="E5" s="120"/>
      <c r="F5" s="120"/>
      <c r="G5" s="120"/>
      <c r="H5" s="120"/>
      <c r="I5" s="120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15.75" x14ac:dyDescent="0.25">
      <c r="A7" s="119" t="s">
        <v>1</v>
      </c>
      <c r="B7" s="140"/>
      <c r="C7" s="140"/>
      <c r="D7" s="140"/>
      <c r="E7" s="140"/>
      <c r="F7" s="140"/>
      <c r="G7" s="140"/>
      <c r="H7" s="140"/>
      <c r="I7" s="140"/>
    </row>
    <row r="8" spans="1:9" ht="18" x14ac:dyDescent="0.25">
      <c r="A8" s="5"/>
      <c r="B8" s="5"/>
      <c r="C8" s="5"/>
      <c r="D8" s="5"/>
      <c r="E8" s="5"/>
      <c r="F8" s="5"/>
      <c r="G8" s="5"/>
      <c r="H8" s="6"/>
      <c r="I8" s="116" t="s">
        <v>105</v>
      </c>
    </row>
    <row r="9" spans="1:9" ht="25.5" x14ac:dyDescent="0.25">
      <c r="A9" s="26" t="s">
        <v>16</v>
      </c>
      <c r="B9" s="25" t="s">
        <v>17</v>
      </c>
      <c r="C9" s="25" t="s">
        <v>18</v>
      </c>
      <c r="D9" s="25" t="s">
        <v>14</v>
      </c>
      <c r="E9" s="25" t="s">
        <v>12</v>
      </c>
      <c r="F9" s="26" t="s">
        <v>13</v>
      </c>
      <c r="G9" s="26" t="s">
        <v>50</v>
      </c>
      <c r="H9" s="26" t="s">
        <v>51</v>
      </c>
      <c r="I9" s="26" t="s">
        <v>52</v>
      </c>
    </row>
    <row r="10" spans="1:9" x14ac:dyDescent="0.25">
      <c r="A10" s="26"/>
      <c r="B10" s="25"/>
      <c r="C10" s="25"/>
      <c r="D10" s="25" t="s">
        <v>0</v>
      </c>
      <c r="E10" s="102">
        <f>E11+E26</f>
        <v>841098</v>
      </c>
      <c r="F10" s="51">
        <f>F11+F26</f>
        <v>848170</v>
      </c>
      <c r="G10" s="59">
        <f>G11+G26</f>
        <v>988200</v>
      </c>
      <c r="H10" s="59">
        <f>H11+H26</f>
        <v>1013000</v>
      </c>
      <c r="I10" s="59">
        <f>I11+I26</f>
        <v>1018000</v>
      </c>
    </row>
    <row r="11" spans="1:9" ht="15.75" customHeight="1" x14ac:dyDescent="0.25">
      <c r="A11" s="13">
        <v>6</v>
      </c>
      <c r="B11" s="13"/>
      <c r="C11" s="13"/>
      <c r="D11" s="13" t="s">
        <v>19</v>
      </c>
      <c r="E11" s="56">
        <f>E12+E16+E18+E20+E23</f>
        <v>841098</v>
      </c>
      <c r="F11" s="56">
        <f>F12+F16+F18+F20+F23</f>
        <v>848170</v>
      </c>
      <c r="G11" s="56">
        <f>G12+G16+G18+G20+G23</f>
        <v>988200</v>
      </c>
      <c r="H11" s="56">
        <f>H12+H16+H18+H20+H23</f>
        <v>1013000</v>
      </c>
      <c r="I11" s="56">
        <f>I12+I16+I18+I20+I23</f>
        <v>1018000</v>
      </c>
    </row>
    <row r="12" spans="1:9" ht="38.25" x14ac:dyDescent="0.25">
      <c r="A12" s="13"/>
      <c r="B12" s="13">
        <v>63</v>
      </c>
      <c r="C12" s="13"/>
      <c r="D12" s="13" t="s">
        <v>54</v>
      </c>
      <c r="E12" s="56">
        <f>SUM(E13:E15)</f>
        <v>731972</v>
      </c>
      <c r="F12" s="56">
        <f>SUM(F13:F15)</f>
        <v>677419</v>
      </c>
      <c r="G12" s="56">
        <f>SUM(G13:G15)</f>
        <v>753100</v>
      </c>
      <c r="H12" s="56">
        <v>771000</v>
      </c>
      <c r="I12" s="56">
        <v>776000</v>
      </c>
    </row>
    <row r="13" spans="1:9" x14ac:dyDescent="0.25">
      <c r="A13" s="13"/>
      <c r="B13" s="18"/>
      <c r="C13" s="18">
        <v>52</v>
      </c>
      <c r="D13" s="18" t="s">
        <v>99</v>
      </c>
      <c r="E13" s="53">
        <v>687734</v>
      </c>
      <c r="F13" s="53">
        <v>674765</v>
      </c>
      <c r="G13" s="53">
        <v>749000</v>
      </c>
      <c r="H13" s="53"/>
      <c r="I13" s="53"/>
    </row>
    <row r="14" spans="1:9" x14ac:dyDescent="0.25">
      <c r="A14" s="13"/>
      <c r="B14" s="18"/>
      <c r="C14" s="18">
        <v>61</v>
      </c>
      <c r="D14" s="18" t="s">
        <v>101</v>
      </c>
      <c r="E14" s="53">
        <v>1745</v>
      </c>
      <c r="F14" s="54">
        <v>664</v>
      </c>
      <c r="G14" s="52">
        <v>1500</v>
      </c>
      <c r="H14" s="54"/>
      <c r="I14" s="54"/>
    </row>
    <row r="15" spans="1:9" x14ac:dyDescent="0.25">
      <c r="A15" s="13"/>
      <c r="B15" s="18"/>
      <c r="C15" s="18">
        <v>51</v>
      </c>
      <c r="D15" s="18" t="s">
        <v>90</v>
      </c>
      <c r="E15" s="53">
        <v>42493</v>
      </c>
      <c r="F15" s="54">
        <v>1990</v>
      </c>
      <c r="G15" s="54">
        <v>2600</v>
      </c>
      <c r="H15" s="54"/>
      <c r="I15" s="54"/>
    </row>
    <row r="16" spans="1:9" x14ac:dyDescent="0.25">
      <c r="A16" s="14"/>
      <c r="B16" s="33">
        <v>64</v>
      </c>
      <c r="C16" s="57"/>
      <c r="D16" s="58" t="s">
        <v>61</v>
      </c>
      <c r="E16" s="56">
        <f xml:space="preserve"> E17</f>
        <v>1</v>
      </c>
      <c r="F16" s="56">
        <f t="shared" ref="F16:G16" si="0" xml:space="preserve"> F17</f>
        <v>2</v>
      </c>
      <c r="G16" s="56">
        <f t="shared" si="0"/>
        <v>10</v>
      </c>
      <c r="H16" s="56">
        <v>10</v>
      </c>
      <c r="I16" s="56">
        <v>10</v>
      </c>
    </row>
    <row r="17" spans="1:9" ht="30" customHeight="1" x14ac:dyDescent="0.25">
      <c r="A17" s="14"/>
      <c r="B17" s="14"/>
      <c r="C17" s="15">
        <v>31</v>
      </c>
      <c r="D17" s="20" t="s">
        <v>80</v>
      </c>
      <c r="E17" s="53">
        <v>1</v>
      </c>
      <c r="F17" s="54">
        <v>2</v>
      </c>
      <c r="G17" s="54">
        <v>10</v>
      </c>
      <c r="H17" s="54"/>
      <c r="I17" s="54"/>
    </row>
    <row r="18" spans="1:9" ht="51" x14ac:dyDescent="0.25">
      <c r="A18" s="14"/>
      <c r="B18" s="33">
        <v>65</v>
      </c>
      <c r="C18" s="57"/>
      <c r="D18" s="58" t="s">
        <v>62</v>
      </c>
      <c r="E18" s="56">
        <f>E19</f>
        <v>31841</v>
      </c>
      <c r="F18" s="56">
        <f t="shared" ref="F18:G18" si="1">F19</f>
        <v>61238</v>
      </c>
      <c r="G18" s="56">
        <f t="shared" si="1"/>
        <v>51090</v>
      </c>
      <c r="H18" s="56">
        <v>52990</v>
      </c>
      <c r="I18" s="56">
        <v>52990</v>
      </c>
    </row>
    <row r="19" spans="1:9" ht="25.5" x14ac:dyDescent="0.25">
      <c r="A19" s="14"/>
      <c r="B19" s="14"/>
      <c r="C19" s="15">
        <v>43</v>
      </c>
      <c r="D19" s="20" t="s">
        <v>82</v>
      </c>
      <c r="E19" s="53">
        <v>31841</v>
      </c>
      <c r="F19" s="54">
        <v>61238</v>
      </c>
      <c r="G19" s="54">
        <v>51090</v>
      </c>
      <c r="H19" s="54"/>
      <c r="I19" s="54"/>
    </row>
    <row r="20" spans="1:9" ht="63.75" x14ac:dyDescent="0.25">
      <c r="A20" s="14"/>
      <c r="B20" s="33">
        <v>66</v>
      </c>
      <c r="C20" s="57"/>
      <c r="D20" s="58" t="s">
        <v>63</v>
      </c>
      <c r="E20" s="56">
        <f>E21+E22</f>
        <v>7587</v>
      </c>
      <c r="F20" s="56">
        <f t="shared" ref="F20:G20" si="2">F21+F22</f>
        <v>8641</v>
      </c>
      <c r="G20" s="56">
        <f t="shared" si="2"/>
        <v>8500</v>
      </c>
      <c r="H20" s="56">
        <v>9000</v>
      </c>
      <c r="I20" s="56">
        <v>9000</v>
      </c>
    </row>
    <row r="21" spans="1:9" x14ac:dyDescent="0.25">
      <c r="A21" s="14"/>
      <c r="B21" s="14"/>
      <c r="C21" s="15">
        <v>31</v>
      </c>
      <c r="D21" s="20" t="s">
        <v>80</v>
      </c>
      <c r="E21" s="53">
        <v>7587</v>
      </c>
      <c r="F21" s="54">
        <v>7977</v>
      </c>
      <c r="G21" s="54">
        <v>8000</v>
      </c>
      <c r="H21" s="54"/>
      <c r="I21" s="54"/>
    </row>
    <row r="22" spans="1:9" x14ac:dyDescent="0.25">
      <c r="A22" s="14"/>
      <c r="B22" s="14"/>
      <c r="C22" s="15">
        <v>61</v>
      </c>
      <c r="D22" s="20" t="s">
        <v>64</v>
      </c>
      <c r="E22" s="53"/>
      <c r="F22" s="54">
        <v>664</v>
      </c>
      <c r="G22" s="54">
        <v>500</v>
      </c>
      <c r="H22" s="54"/>
      <c r="I22" s="54"/>
    </row>
    <row r="23" spans="1:9" ht="51" x14ac:dyDescent="0.25">
      <c r="A23" s="14"/>
      <c r="B23" s="33">
        <v>67</v>
      </c>
      <c r="C23" s="57"/>
      <c r="D23" s="13" t="s">
        <v>55</v>
      </c>
      <c r="E23" s="56">
        <f>E24+E25</f>
        <v>69697</v>
      </c>
      <c r="F23" s="56">
        <f t="shared" ref="F23:G23" si="3">F24+F25</f>
        <v>100870</v>
      </c>
      <c r="G23" s="56">
        <f t="shared" si="3"/>
        <v>175500</v>
      </c>
      <c r="H23" s="56">
        <v>180000</v>
      </c>
      <c r="I23" s="56">
        <v>180000</v>
      </c>
    </row>
    <row r="24" spans="1:9" x14ac:dyDescent="0.25">
      <c r="A24" s="14"/>
      <c r="B24" s="14"/>
      <c r="C24" s="15">
        <v>44</v>
      </c>
      <c r="D24" s="20" t="s">
        <v>87</v>
      </c>
      <c r="E24" s="53">
        <v>43097</v>
      </c>
      <c r="F24" s="54">
        <v>53090</v>
      </c>
      <c r="G24" s="54">
        <v>73500</v>
      </c>
      <c r="H24" s="54"/>
      <c r="I24" s="54"/>
    </row>
    <row r="25" spans="1:9" x14ac:dyDescent="0.25">
      <c r="A25" s="14"/>
      <c r="B25" s="14"/>
      <c r="C25" s="15">
        <v>11</v>
      </c>
      <c r="D25" s="20" t="s">
        <v>20</v>
      </c>
      <c r="E25" s="53">
        <v>26600</v>
      </c>
      <c r="F25" s="54">
        <v>47780</v>
      </c>
      <c r="G25" s="54">
        <v>102000</v>
      </c>
      <c r="H25" s="54"/>
      <c r="I25" s="54"/>
    </row>
    <row r="26" spans="1:9" ht="25.5" x14ac:dyDescent="0.25">
      <c r="A26" s="16">
        <v>7</v>
      </c>
      <c r="B26" s="17"/>
      <c r="C26" s="17"/>
      <c r="D26" s="31" t="s">
        <v>21</v>
      </c>
      <c r="E26" s="53">
        <f>E27</f>
        <v>0</v>
      </c>
      <c r="F26" s="53">
        <f t="shared" ref="F26:I26" si="4">F27</f>
        <v>0</v>
      </c>
      <c r="G26" s="53">
        <f t="shared" si="4"/>
        <v>0</v>
      </c>
      <c r="H26" s="53">
        <f t="shared" si="4"/>
        <v>0</v>
      </c>
      <c r="I26" s="53">
        <f t="shared" si="4"/>
        <v>0</v>
      </c>
    </row>
    <row r="27" spans="1:9" ht="38.25" x14ac:dyDescent="0.25">
      <c r="A27" s="18"/>
      <c r="B27" s="13">
        <v>72</v>
      </c>
      <c r="C27" s="18"/>
      <c r="D27" s="32" t="s">
        <v>53</v>
      </c>
      <c r="E27" s="53"/>
      <c r="F27" s="54"/>
      <c r="G27" s="54"/>
      <c r="H27" s="54"/>
      <c r="I27" s="55"/>
    </row>
    <row r="28" spans="1:9" x14ac:dyDescent="0.25">
      <c r="A28" s="18"/>
      <c r="B28" s="18"/>
      <c r="C28" s="15">
        <v>11</v>
      </c>
      <c r="D28" s="20" t="s">
        <v>20</v>
      </c>
      <c r="E28" s="53"/>
      <c r="F28" s="54"/>
      <c r="G28" s="54"/>
      <c r="H28" s="54"/>
      <c r="I28" s="55"/>
    </row>
    <row r="30" spans="1:9" ht="15.75" x14ac:dyDescent="0.25">
      <c r="A30" s="119" t="s">
        <v>22</v>
      </c>
      <c r="B30" s="140"/>
      <c r="C30" s="140"/>
      <c r="D30" s="140"/>
      <c r="E30" s="140"/>
      <c r="F30" s="140"/>
      <c r="G30" s="140"/>
      <c r="H30" s="140"/>
      <c r="I30" s="140"/>
    </row>
    <row r="31" spans="1:9" ht="18" x14ac:dyDescent="0.25">
      <c r="A31" s="5"/>
      <c r="B31" s="5"/>
      <c r="C31" s="5"/>
      <c r="D31" s="5"/>
      <c r="E31" s="5"/>
      <c r="F31" s="5"/>
      <c r="G31" s="5"/>
      <c r="H31" s="6"/>
      <c r="I31" s="6"/>
    </row>
    <row r="32" spans="1:9" ht="25.5" x14ac:dyDescent="0.25">
      <c r="A32" s="26" t="s">
        <v>16</v>
      </c>
      <c r="B32" s="25" t="s">
        <v>17</v>
      </c>
      <c r="C32" s="25" t="s">
        <v>18</v>
      </c>
      <c r="D32" s="25" t="s">
        <v>23</v>
      </c>
      <c r="E32" s="25" t="s">
        <v>12</v>
      </c>
      <c r="F32" s="26" t="s">
        <v>13</v>
      </c>
      <c r="G32" s="26" t="s">
        <v>50</v>
      </c>
      <c r="H32" s="26" t="s">
        <v>51</v>
      </c>
      <c r="I32" s="26" t="s">
        <v>52</v>
      </c>
    </row>
    <row r="33" spans="1:9" x14ac:dyDescent="0.25">
      <c r="A33" s="26"/>
      <c r="B33" s="25"/>
      <c r="C33" s="25"/>
      <c r="D33" s="25" t="s">
        <v>3</v>
      </c>
      <c r="E33" s="68">
        <f>E34+E50</f>
        <v>757471</v>
      </c>
      <c r="F33" s="68">
        <f>F34+F50</f>
        <v>847906</v>
      </c>
      <c r="G33" s="68">
        <f>G34+G50</f>
        <v>1000000</v>
      </c>
      <c r="H33" s="68">
        <f>H34+H50</f>
        <v>1012000</v>
      </c>
      <c r="I33" s="68">
        <f>I34+I50</f>
        <v>1017000</v>
      </c>
    </row>
    <row r="34" spans="1:9" ht="15.75" customHeight="1" x14ac:dyDescent="0.25">
      <c r="A34" s="13">
        <v>3</v>
      </c>
      <c r="B34" s="13"/>
      <c r="C34" s="13"/>
      <c r="D34" s="13" t="s">
        <v>24</v>
      </c>
      <c r="E34" s="67">
        <f>E35+E38+E45+E48</f>
        <v>744225</v>
      </c>
      <c r="F34" s="67">
        <f>F35+F38+F45+F48</f>
        <v>820963</v>
      </c>
      <c r="G34" s="67">
        <f>G35+G38+G45+G48</f>
        <v>969000</v>
      </c>
      <c r="H34" s="67">
        <f>H35+H38+H45+H48</f>
        <v>990000</v>
      </c>
      <c r="I34" s="67">
        <f>I35+I38+I45+I48</f>
        <v>995000</v>
      </c>
    </row>
    <row r="35" spans="1:9" ht="15.75" customHeight="1" x14ac:dyDescent="0.25">
      <c r="A35" s="13"/>
      <c r="B35" s="13">
        <v>31</v>
      </c>
      <c r="C35" s="18"/>
      <c r="D35" s="64" t="s">
        <v>25</v>
      </c>
      <c r="E35" s="67">
        <f>SUM(E36:E37)</f>
        <v>603434</v>
      </c>
      <c r="F35" s="67">
        <f>SUM(F36:F37)</f>
        <v>629990</v>
      </c>
      <c r="G35" s="67">
        <f>SUM(G36:G37)</f>
        <v>701500</v>
      </c>
      <c r="H35" s="67">
        <v>712000</v>
      </c>
      <c r="I35" s="67">
        <v>715000</v>
      </c>
    </row>
    <row r="36" spans="1:9" ht="23.25" customHeight="1" x14ac:dyDescent="0.25">
      <c r="A36" s="13"/>
      <c r="B36" s="18"/>
      <c r="C36" s="18">
        <v>52</v>
      </c>
      <c r="D36" s="18" t="s">
        <v>99</v>
      </c>
      <c r="E36" s="65">
        <v>602162</v>
      </c>
      <c r="F36" s="66">
        <v>628718</v>
      </c>
      <c r="G36" s="66">
        <v>700000</v>
      </c>
      <c r="H36" s="66"/>
      <c r="I36" s="66"/>
    </row>
    <row r="37" spans="1:9" ht="21.75" customHeight="1" x14ac:dyDescent="0.25">
      <c r="A37" s="13"/>
      <c r="B37" s="18"/>
      <c r="C37" s="18">
        <v>11</v>
      </c>
      <c r="D37" s="18" t="s">
        <v>20</v>
      </c>
      <c r="E37" s="65">
        <v>1272</v>
      </c>
      <c r="F37" s="66">
        <v>1272</v>
      </c>
      <c r="G37" s="66">
        <v>1500</v>
      </c>
      <c r="H37" s="66"/>
      <c r="I37" s="66"/>
    </row>
    <row r="38" spans="1:9" x14ac:dyDescent="0.25">
      <c r="A38" s="60"/>
      <c r="B38" s="61">
        <v>32</v>
      </c>
      <c r="C38" s="20"/>
      <c r="D38" s="58" t="s">
        <v>38</v>
      </c>
      <c r="E38" s="67">
        <f>SUM(E39:E44)</f>
        <v>135955</v>
      </c>
      <c r="F38" s="67">
        <f>SUM(F39:F44)</f>
        <v>183130</v>
      </c>
      <c r="G38" s="67">
        <f>SUM(G39:G44)</f>
        <v>264500</v>
      </c>
      <c r="H38" s="67">
        <v>275000</v>
      </c>
      <c r="I38" s="67">
        <v>277000</v>
      </c>
    </row>
    <row r="39" spans="1:9" x14ac:dyDescent="0.25">
      <c r="A39" s="60"/>
      <c r="B39" s="60"/>
      <c r="C39" s="20">
        <v>44</v>
      </c>
      <c r="D39" s="60" t="s">
        <v>87</v>
      </c>
      <c r="E39" s="65">
        <v>44563</v>
      </c>
      <c r="F39" s="66">
        <v>53552</v>
      </c>
      <c r="G39" s="66">
        <v>73500</v>
      </c>
      <c r="H39" s="66"/>
      <c r="I39" s="66"/>
    </row>
    <row r="40" spans="1:9" x14ac:dyDescent="0.25">
      <c r="A40" s="60"/>
      <c r="B40" s="60"/>
      <c r="C40" s="20">
        <v>52</v>
      </c>
      <c r="D40" s="60" t="s">
        <v>99</v>
      </c>
      <c r="E40" s="65">
        <v>24130</v>
      </c>
      <c r="F40" s="66">
        <v>30791</v>
      </c>
      <c r="G40" s="66">
        <v>37000</v>
      </c>
      <c r="H40" s="66"/>
      <c r="I40" s="66"/>
    </row>
    <row r="41" spans="1:9" ht="25.5" x14ac:dyDescent="0.25">
      <c r="A41" s="60"/>
      <c r="B41" s="60"/>
      <c r="C41" s="20">
        <v>43</v>
      </c>
      <c r="D41" s="60" t="s">
        <v>82</v>
      </c>
      <c r="E41" s="65">
        <v>34780</v>
      </c>
      <c r="F41" s="66">
        <v>44915</v>
      </c>
      <c r="G41" s="66">
        <v>47750</v>
      </c>
      <c r="H41" s="66"/>
      <c r="I41" s="66"/>
    </row>
    <row r="42" spans="1:9" x14ac:dyDescent="0.25">
      <c r="A42" s="60"/>
      <c r="B42" s="60"/>
      <c r="C42" s="20">
        <v>51</v>
      </c>
      <c r="D42" s="60" t="s">
        <v>90</v>
      </c>
      <c r="E42" s="65">
        <v>1744</v>
      </c>
      <c r="F42" s="66">
        <v>1990</v>
      </c>
      <c r="G42" s="66">
        <v>2600</v>
      </c>
      <c r="H42" s="66"/>
      <c r="I42" s="66"/>
    </row>
    <row r="43" spans="1:9" x14ac:dyDescent="0.25">
      <c r="A43" s="60"/>
      <c r="B43" s="60"/>
      <c r="C43" s="20">
        <v>31</v>
      </c>
      <c r="D43" s="60" t="s">
        <v>80</v>
      </c>
      <c r="E43" s="65">
        <v>1855</v>
      </c>
      <c r="F43" s="66">
        <v>5375</v>
      </c>
      <c r="G43" s="66">
        <v>3150</v>
      </c>
      <c r="H43" s="66"/>
      <c r="I43" s="66"/>
    </row>
    <row r="44" spans="1:9" x14ac:dyDescent="0.25">
      <c r="A44" s="60"/>
      <c r="B44" s="60"/>
      <c r="C44" s="20">
        <v>11</v>
      </c>
      <c r="D44" s="60" t="s">
        <v>20</v>
      </c>
      <c r="E44" s="65">
        <v>28883</v>
      </c>
      <c r="F44" s="66">
        <v>46507</v>
      </c>
      <c r="G44" s="66">
        <v>100500</v>
      </c>
      <c r="H44" s="66"/>
      <c r="I44" s="66"/>
    </row>
    <row r="45" spans="1:9" x14ac:dyDescent="0.25">
      <c r="A45" s="60"/>
      <c r="B45" s="61">
        <v>34</v>
      </c>
      <c r="C45" s="20"/>
      <c r="D45" s="58" t="s">
        <v>65</v>
      </c>
      <c r="E45" s="67">
        <f>SUM(E46:E47)</f>
        <v>895</v>
      </c>
      <c r="F45" s="67">
        <f>SUM(F46:F47)</f>
        <v>3861</v>
      </c>
      <c r="G45" s="67">
        <f>SUM(G46:G47)</f>
        <v>1000</v>
      </c>
      <c r="H45" s="67">
        <v>1000</v>
      </c>
      <c r="I45" s="67">
        <v>1000</v>
      </c>
    </row>
    <row r="46" spans="1:9" x14ac:dyDescent="0.25">
      <c r="A46" s="60"/>
      <c r="B46" s="60"/>
      <c r="C46" s="20">
        <v>31</v>
      </c>
      <c r="D46" s="60" t="s">
        <v>80</v>
      </c>
      <c r="E46" s="65">
        <v>809</v>
      </c>
      <c r="F46" s="66">
        <v>795</v>
      </c>
      <c r="G46" s="66">
        <v>950</v>
      </c>
      <c r="H46" s="66"/>
      <c r="I46" s="66"/>
    </row>
    <row r="47" spans="1:9" ht="25.5" x14ac:dyDescent="0.25">
      <c r="A47" s="60"/>
      <c r="B47" s="60"/>
      <c r="C47" s="20">
        <v>43</v>
      </c>
      <c r="D47" s="60" t="s">
        <v>82</v>
      </c>
      <c r="E47" s="65">
        <v>86</v>
      </c>
      <c r="F47" s="66">
        <v>3066</v>
      </c>
      <c r="G47" s="66">
        <v>50</v>
      </c>
      <c r="H47" s="66"/>
      <c r="I47" s="66"/>
    </row>
    <row r="48" spans="1:9" ht="51" x14ac:dyDescent="0.25">
      <c r="A48" s="60"/>
      <c r="B48" s="61">
        <v>37</v>
      </c>
      <c r="C48" s="20"/>
      <c r="D48" s="58" t="s">
        <v>66</v>
      </c>
      <c r="E48" s="67">
        <f>E49</f>
        <v>3941</v>
      </c>
      <c r="F48" s="67">
        <f>F49</f>
        <v>3982</v>
      </c>
      <c r="G48" s="67">
        <f>G49</f>
        <v>2000</v>
      </c>
      <c r="H48" s="67">
        <v>2000</v>
      </c>
      <c r="I48" s="67">
        <v>2000</v>
      </c>
    </row>
    <row r="49" spans="1:9" x14ac:dyDescent="0.25">
      <c r="A49" s="60"/>
      <c r="B49" s="60">
        <v>3722</v>
      </c>
      <c r="C49" s="20">
        <v>52</v>
      </c>
      <c r="D49" s="60" t="s">
        <v>99</v>
      </c>
      <c r="E49" s="65">
        <v>3941</v>
      </c>
      <c r="F49" s="66">
        <v>3982</v>
      </c>
      <c r="G49" s="66">
        <v>2000</v>
      </c>
      <c r="H49" s="66"/>
      <c r="I49" s="66"/>
    </row>
    <row r="50" spans="1:9" ht="25.5" x14ac:dyDescent="0.25">
      <c r="A50" s="61">
        <v>4</v>
      </c>
      <c r="B50" s="61"/>
      <c r="C50" s="58"/>
      <c r="D50" s="61" t="s">
        <v>26</v>
      </c>
      <c r="E50" s="67">
        <f>E51</f>
        <v>13246</v>
      </c>
      <c r="F50" s="67">
        <f>F51</f>
        <v>26943</v>
      </c>
      <c r="G50" s="67">
        <f>G51</f>
        <v>31000</v>
      </c>
      <c r="H50" s="67">
        <f>H51</f>
        <v>22000</v>
      </c>
      <c r="I50" s="67">
        <f>I51</f>
        <v>22000</v>
      </c>
    </row>
    <row r="51" spans="1:9" ht="38.25" x14ac:dyDescent="0.25">
      <c r="A51" s="60"/>
      <c r="B51" s="61">
        <v>42</v>
      </c>
      <c r="C51" s="20"/>
      <c r="D51" s="58" t="s">
        <v>57</v>
      </c>
      <c r="E51" s="67">
        <f>SUM(E52:E56)</f>
        <v>13246</v>
      </c>
      <c r="F51" s="67">
        <f>SUM(F52:F56)</f>
        <v>26943</v>
      </c>
      <c r="G51" s="67">
        <f>SUM(G52:G56)</f>
        <v>31000</v>
      </c>
      <c r="H51" s="67">
        <v>22000</v>
      </c>
      <c r="I51" s="67">
        <v>22000</v>
      </c>
    </row>
    <row r="52" spans="1:9" x14ac:dyDescent="0.25">
      <c r="A52" s="60"/>
      <c r="B52" s="60"/>
      <c r="C52" s="20">
        <v>31</v>
      </c>
      <c r="D52" s="60" t="s">
        <v>80</v>
      </c>
      <c r="E52" s="65"/>
      <c r="F52" s="66">
        <v>2136</v>
      </c>
      <c r="G52" s="66">
        <v>3910</v>
      </c>
      <c r="H52" s="66"/>
      <c r="I52" s="66"/>
    </row>
    <row r="53" spans="1:9" ht="25.5" x14ac:dyDescent="0.25">
      <c r="A53" s="60"/>
      <c r="B53" s="60"/>
      <c r="C53" s="20">
        <v>43</v>
      </c>
      <c r="D53" s="60" t="s">
        <v>82</v>
      </c>
      <c r="E53" s="65">
        <v>4619</v>
      </c>
      <c r="F53" s="66">
        <v>3717</v>
      </c>
      <c r="G53" s="66">
        <v>3290</v>
      </c>
      <c r="H53" s="66"/>
      <c r="I53" s="66"/>
    </row>
    <row r="54" spans="1:9" x14ac:dyDescent="0.25">
      <c r="A54" s="60"/>
      <c r="B54" s="60"/>
      <c r="C54" s="20">
        <v>52</v>
      </c>
      <c r="D54" s="60" t="s">
        <v>99</v>
      </c>
      <c r="E54" s="65">
        <v>8627</v>
      </c>
      <c r="F54" s="66">
        <v>8627</v>
      </c>
      <c r="G54" s="66">
        <v>10000</v>
      </c>
      <c r="H54" s="66"/>
      <c r="I54" s="66"/>
    </row>
    <row r="55" spans="1:9" x14ac:dyDescent="0.25">
      <c r="A55" s="60"/>
      <c r="B55" s="60"/>
      <c r="C55" s="20">
        <v>61</v>
      </c>
      <c r="D55" s="60" t="s">
        <v>101</v>
      </c>
      <c r="E55" s="65"/>
      <c r="F55" s="66">
        <v>663</v>
      </c>
      <c r="G55" s="66">
        <v>2000</v>
      </c>
      <c r="H55" s="66"/>
      <c r="I55" s="66"/>
    </row>
    <row r="56" spans="1:9" x14ac:dyDescent="0.25">
      <c r="A56" s="60"/>
      <c r="B56" s="60"/>
      <c r="C56" s="20">
        <v>93</v>
      </c>
      <c r="D56" s="60" t="s">
        <v>109</v>
      </c>
      <c r="E56" s="65"/>
      <c r="F56" s="66">
        <v>11800</v>
      </c>
      <c r="G56" s="66">
        <v>11800</v>
      </c>
      <c r="H56" s="66"/>
      <c r="I56" s="66"/>
    </row>
    <row r="57" spans="1:9" x14ac:dyDescent="0.25">
      <c r="A57" s="60"/>
      <c r="B57" s="60"/>
      <c r="C57" s="20"/>
      <c r="D57" s="20"/>
      <c r="E57" s="65"/>
      <c r="F57" s="66"/>
      <c r="G57" s="66"/>
      <c r="H57" s="66"/>
      <c r="I57" s="66"/>
    </row>
    <row r="58" spans="1:9" x14ac:dyDescent="0.25">
      <c r="A58" s="60"/>
      <c r="B58" s="61"/>
      <c r="C58" s="20"/>
      <c r="D58" s="20"/>
      <c r="E58" s="79" t="s">
        <v>68</v>
      </c>
      <c r="F58" s="66"/>
      <c r="G58" s="66"/>
      <c r="H58" s="66"/>
      <c r="I58" s="66"/>
    </row>
    <row r="59" spans="1:9" x14ac:dyDescent="0.25">
      <c r="A59" s="62"/>
      <c r="B59" s="13"/>
      <c r="C59" s="13"/>
      <c r="D59" s="31"/>
      <c r="E59" s="65"/>
      <c r="F59" s="66"/>
      <c r="G59" s="66"/>
      <c r="H59" s="66"/>
      <c r="I59" s="55"/>
    </row>
    <row r="60" spans="1:9" x14ac:dyDescent="0.25">
      <c r="A60" s="18"/>
      <c r="B60" s="18"/>
      <c r="C60" s="18"/>
      <c r="D60" s="32" t="s">
        <v>69</v>
      </c>
      <c r="E60" s="66"/>
      <c r="F60" s="66">
        <v>848170</v>
      </c>
      <c r="G60" s="66">
        <v>988200</v>
      </c>
      <c r="H60" s="66">
        <v>1013000</v>
      </c>
      <c r="I60" s="55">
        <v>1018000</v>
      </c>
    </row>
    <row r="61" spans="1:9" x14ac:dyDescent="0.25">
      <c r="A61" s="18"/>
      <c r="B61" s="18"/>
      <c r="C61" s="20"/>
      <c r="D61" s="60" t="s">
        <v>70</v>
      </c>
      <c r="E61" s="66"/>
      <c r="F61" s="66">
        <v>847906</v>
      </c>
      <c r="G61" s="66">
        <v>1000000</v>
      </c>
      <c r="H61" s="90">
        <v>1012000</v>
      </c>
      <c r="I61" s="55">
        <v>1017000</v>
      </c>
    </row>
    <row r="62" spans="1:9" x14ac:dyDescent="0.25">
      <c r="A62" s="80"/>
      <c r="B62" s="80"/>
      <c r="C62" s="80"/>
      <c r="D62" s="81" t="s">
        <v>71</v>
      </c>
      <c r="E62" s="80"/>
      <c r="F62" s="80">
        <v>264</v>
      </c>
      <c r="G62" s="66">
        <v>-11800</v>
      </c>
      <c r="H62" s="90">
        <v>0</v>
      </c>
      <c r="I62" s="55">
        <v>0</v>
      </c>
    </row>
    <row r="63" spans="1:9" ht="26.25" x14ac:dyDescent="0.25">
      <c r="A63" s="80"/>
      <c r="B63" s="80"/>
      <c r="C63" s="80"/>
      <c r="D63" s="81" t="s">
        <v>73</v>
      </c>
      <c r="E63" s="80"/>
      <c r="F63" s="80"/>
      <c r="G63" s="66"/>
      <c r="H63" s="90">
        <v>0</v>
      </c>
      <c r="I63" s="55">
        <v>0</v>
      </c>
    </row>
    <row r="64" spans="1:9" ht="39" x14ac:dyDescent="0.25">
      <c r="A64" s="80"/>
      <c r="B64" s="80"/>
      <c r="C64" s="80"/>
      <c r="D64" s="81" t="s">
        <v>72</v>
      </c>
      <c r="E64" s="80"/>
      <c r="F64" s="80">
        <v>0</v>
      </c>
      <c r="G64" s="66">
        <v>-11800</v>
      </c>
      <c r="H64" s="90">
        <v>1000</v>
      </c>
      <c r="I64" s="55">
        <v>1000</v>
      </c>
    </row>
    <row r="65" spans="4:4" x14ac:dyDescent="0.25">
      <c r="D65" s="63"/>
    </row>
    <row r="66" spans="4:4" x14ac:dyDescent="0.25">
      <c r="D66" s="63"/>
    </row>
    <row r="67" spans="4:4" x14ac:dyDescent="0.25">
      <c r="D67" s="63"/>
    </row>
    <row r="68" spans="4:4" x14ac:dyDescent="0.25">
      <c r="D68" s="63"/>
    </row>
    <row r="69" spans="4:4" x14ac:dyDescent="0.25">
      <c r="D69" s="63"/>
    </row>
    <row r="70" spans="4:4" x14ac:dyDescent="0.25">
      <c r="D70" s="63"/>
    </row>
    <row r="71" spans="4:4" x14ac:dyDescent="0.25">
      <c r="D71" s="63"/>
    </row>
    <row r="72" spans="4:4" x14ac:dyDescent="0.25">
      <c r="D72" s="63"/>
    </row>
    <row r="73" spans="4:4" x14ac:dyDescent="0.25">
      <c r="D73" s="63"/>
    </row>
    <row r="74" spans="4:4" x14ac:dyDescent="0.25">
      <c r="D74" s="63"/>
    </row>
    <row r="75" spans="4:4" x14ac:dyDescent="0.25">
      <c r="D75" s="63"/>
    </row>
    <row r="76" spans="4:4" x14ac:dyDescent="0.25">
      <c r="D76" s="63"/>
    </row>
    <row r="77" spans="4:4" x14ac:dyDescent="0.25">
      <c r="D77" s="63"/>
    </row>
    <row r="78" spans="4:4" x14ac:dyDescent="0.25">
      <c r="D78" s="63"/>
    </row>
    <row r="79" spans="4:4" x14ac:dyDescent="0.25">
      <c r="D79" s="63"/>
    </row>
    <row r="80" spans="4:4" x14ac:dyDescent="0.25">
      <c r="D80" s="63"/>
    </row>
    <row r="81" spans="4:4" x14ac:dyDescent="0.25">
      <c r="D81" s="63"/>
    </row>
    <row r="82" spans="4:4" x14ac:dyDescent="0.25">
      <c r="D82" s="63"/>
    </row>
    <row r="83" spans="4:4" x14ac:dyDescent="0.25">
      <c r="D83" s="63"/>
    </row>
    <row r="84" spans="4:4" x14ac:dyDescent="0.25">
      <c r="D84" s="63"/>
    </row>
    <row r="85" spans="4:4" x14ac:dyDescent="0.25">
      <c r="D85" s="63"/>
    </row>
    <row r="86" spans="4:4" x14ac:dyDescent="0.25">
      <c r="D86" s="63"/>
    </row>
    <row r="87" spans="4:4" x14ac:dyDescent="0.25">
      <c r="D87" s="63"/>
    </row>
    <row r="88" spans="4:4" x14ac:dyDescent="0.25">
      <c r="D88" s="63"/>
    </row>
    <row r="89" spans="4:4" x14ac:dyDescent="0.25">
      <c r="D89" s="63"/>
    </row>
    <row r="90" spans="4:4" x14ac:dyDescent="0.25">
      <c r="D90" s="63"/>
    </row>
    <row r="91" spans="4:4" x14ac:dyDescent="0.25">
      <c r="D91" s="63"/>
    </row>
    <row r="92" spans="4:4" x14ac:dyDescent="0.25">
      <c r="D92" s="63"/>
    </row>
    <row r="93" spans="4:4" x14ac:dyDescent="0.25">
      <c r="D93" s="63"/>
    </row>
    <row r="94" spans="4:4" x14ac:dyDescent="0.25">
      <c r="D94" s="63"/>
    </row>
    <row r="95" spans="4:4" x14ac:dyDescent="0.25">
      <c r="D95" s="63"/>
    </row>
    <row r="96" spans="4:4" x14ac:dyDescent="0.25">
      <c r="D96" s="63"/>
    </row>
    <row r="97" spans="4:4" x14ac:dyDescent="0.25">
      <c r="D97" s="63"/>
    </row>
    <row r="98" spans="4:4" x14ac:dyDescent="0.25">
      <c r="D98" s="63"/>
    </row>
    <row r="99" spans="4:4" x14ac:dyDescent="0.25">
      <c r="D99" s="63"/>
    </row>
    <row r="100" spans="4:4" x14ac:dyDescent="0.25">
      <c r="D100" s="63"/>
    </row>
    <row r="101" spans="4:4" x14ac:dyDescent="0.25">
      <c r="D101" s="63"/>
    </row>
    <row r="102" spans="4:4" x14ac:dyDescent="0.25">
      <c r="D102" s="63"/>
    </row>
    <row r="103" spans="4:4" x14ac:dyDescent="0.25">
      <c r="D103" s="63"/>
    </row>
    <row r="104" spans="4:4" x14ac:dyDescent="0.25">
      <c r="D104" s="63"/>
    </row>
    <row r="105" spans="4:4" x14ac:dyDescent="0.25">
      <c r="D105" s="63"/>
    </row>
    <row r="106" spans="4:4" x14ac:dyDescent="0.25">
      <c r="D106" s="63"/>
    </row>
    <row r="107" spans="4:4" x14ac:dyDescent="0.25">
      <c r="D107" s="63"/>
    </row>
    <row r="108" spans="4:4" x14ac:dyDescent="0.25">
      <c r="D108" s="63"/>
    </row>
    <row r="109" spans="4:4" x14ac:dyDescent="0.25">
      <c r="D109" s="63"/>
    </row>
    <row r="110" spans="4:4" x14ac:dyDescent="0.25">
      <c r="D110" s="63"/>
    </row>
    <row r="111" spans="4:4" x14ac:dyDescent="0.25">
      <c r="D111" s="63"/>
    </row>
    <row r="112" spans="4:4" x14ac:dyDescent="0.25">
      <c r="D112" s="63"/>
    </row>
    <row r="113" spans="4:4" x14ac:dyDescent="0.25">
      <c r="D113" s="63"/>
    </row>
    <row r="114" spans="4:4" x14ac:dyDescent="0.25">
      <c r="D114" s="63"/>
    </row>
    <row r="115" spans="4:4" x14ac:dyDescent="0.25">
      <c r="D115" s="63"/>
    </row>
    <row r="116" spans="4:4" x14ac:dyDescent="0.25">
      <c r="D116" s="63"/>
    </row>
    <row r="117" spans="4:4" x14ac:dyDescent="0.25">
      <c r="D117" s="63"/>
    </row>
    <row r="118" spans="4:4" x14ac:dyDescent="0.25">
      <c r="D118" s="63"/>
    </row>
    <row r="119" spans="4:4" x14ac:dyDescent="0.25">
      <c r="D119" s="63"/>
    </row>
    <row r="120" spans="4:4" x14ac:dyDescent="0.25">
      <c r="D120" s="63"/>
    </row>
    <row r="121" spans="4:4" x14ac:dyDescent="0.25">
      <c r="D121" s="63"/>
    </row>
    <row r="122" spans="4:4" x14ac:dyDescent="0.25">
      <c r="D122" s="63"/>
    </row>
    <row r="123" spans="4:4" x14ac:dyDescent="0.25">
      <c r="D123" s="63"/>
    </row>
    <row r="124" spans="4:4" x14ac:dyDescent="0.25">
      <c r="D124" s="63"/>
    </row>
    <row r="125" spans="4:4" x14ac:dyDescent="0.25">
      <c r="D125" s="63"/>
    </row>
    <row r="126" spans="4:4" x14ac:dyDescent="0.25">
      <c r="D126" s="63"/>
    </row>
    <row r="127" spans="4:4" x14ac:dyDescent="0.25">
      <c r="D127" s="63"/>
    </row>
    <row r="128" spans="4:4" x14ac:dyDescent="0.25">
      <c r="D128" s="63"/>
    </row>
    <row r="129" spans="4:4" x14ac:dyDescent="0.25">
      <c r="D129" s="63"/>
    </row>
    <row r="130" spans="4:4" x14ac:dyDescent="0.25">
      <c r="D130" s="63"/>
    </row>
    <row r="131" spans="4:4" x14ac:dyDescent="0.25">
      <c r="D131" s="63"/>
    </row>
    <row r="132" spans="4:4" x14ac:dyDescent="0.25">
      <c r="D132" s="63"/>
    </row>
  </sheetData>
  <mergeCells count="5">
    <mergeCell ref="A7:I7"/>
    <mergeCell ref="A30:I30"/>
    <mergeCell ref="A1:I1"/>
    <mergeCell ref="A3:I3"/>
    <mergeCell ref="A5:I5"/>
  </mergeCells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topLeftCell="A4" workbookViewId="0">
      <selection activeCell="F14" sqref="F14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19" t="s">
        <v>56</v>
      </c>
      <c r="B1" s="119"/>
      <c r="C1" s="119"/>
      <c r="D1" s="119"/>
      <c r="E1" s="119"/>
      <c r="F1" s="119"/>
    </row>
    <row r="2" spans="1:6" ht="18" customHeight="1" x14ac:dyDescent="0.25">
      <c r="A2" s="5"/>
      <c r="B2" s="5"/>
      <c r="C2" s="5"/>
      <c r="D2" s="5"/>
      <c r="E2" s="5"/>
      <c r="F2" s="5"/>
    </row>
    <row r="3" spans="1:6" ht="15.75" x14ac:dyDescent="0.25">
      <c r="A3" s="119" t="s">
        <v>35</v>
      </c>
      <c r="B3" s="119"/>
      <c r="C3" s="119"/>
      <c r="D3" s="119"/>
      <c r="E3" s="136"/>
      <c r="F3" s="136"/>
    </row>
    <row r="4" spans="1:6" ht="18" x14ac:dyDescent="0.25">
      <c r="A4" s="5"/>
      <c r="B4" s="5"/>
      <c r="C4" s="5"/>
      <c r="D4" s="5"/>
      <c r="E4" s="6"/>
      <c r="F4" s="6"/>
    </row>
    <row r="5" spans="1:6" ht="18" customHeight="1" x14ac:dyDescent="0.25">
      <c r="A5" s="119" t="s">
        <v>15</v>
      </c>
      <c r="B5" s="120"/>
      <c r="C5" s="120"/>
      <c r="D5" s="120"/>
      <c r="E5" s="120"/>
      <c r="F5" s="120"/>
    </row>
    <row r="6" spans="1:6" ht="18" x14ac:dyDescent="0.25">
      <c r="A6" s="5"/>
      <c r="B6" s="5"/>
      <c r="C6" s="5"/>
      <c r="D6" s="5"/>
      <c r="E6" s="6"/>
      <c r="F6" s="6"/>
    </row>
    <row r="7" spans="1:6" ht="15.75" x14ac:dyDescent="0.25">
      <c r="A7" s="119" t="s">
        <v>27</v>
      </c>
      <c r="B7" s="140"/>
      <c r="C7" s="140"/>
      <c r="D7" s="140"/>
      <c r="E7" s="140"/>
      <c r="F7" s="140"/>
    </row>
    <row r="8" spans="1:6" ht="18" x14ac:dyDescent="0.25">
      <c r="A8" s="5"/>
      <c r="B8" s="5"/>
      <c r="C8" s="5"/>
      <c r="D8" s="5"/>
      <c r="E8" s="6"/>
      <c r="F8" s="6"/>
    </row>
    <row r="9" spans="1:6" ht="25.5" x14ac:dyDescent="0.25">
      <c r="A9" s="26" t="s">
        <v>28</v>
      </c>
      <c r="B9" s="25" t="s">
        <v>12</v>
      </c>
      <c r="C9" s="26" t="s">
        <v>13</v>
      </c>
      <c r="D9" s="26" t="s">
        <v>50</v>
      </c>
      <c r="E9" s="26" t="s">
        <v>51</v>
      </c>
      <c r="F9" s="26" t="s">
        <v>52</v>
      </c>
    </row>
    <row r="10" spans="1:6" ht="15.75" customHeight="1" x14ac:dyDescent="0.25">
      <c r="A10" s="13" t="s">
        <v>29</v>
      </c>
      <c r="B10" s="83">
        <f>B11+B14</f>
        <v>770717</v>
      </c>
      <c r="C10" s="83">
        <f>C11+C14</f>
        <v>847906</v>
      </c>
      <c r="D10" s="83">
        <f>D11+D14</f>
        <v>1000000</v>
      </c>
      <c r="E10" s="83">
        <f>E11+E14</f>
        <v>1012000</v>
      </c>
      <c r="F10" s="83">
        <f>F11+F14</f>
        <v>1017000</v>
      </c>
    </row>
    <row r="11" spans="1:6" ht="15.75" customHeight="1" x14ac:dyDescent="0.25">
      <c r="A11" s="13" t="s">
        <v>74</v>
      </c>
      <c r="B11" s="56">
        <f t="shared" ref="B11:D12" si="0">B12</f>
        <v>734193</v>
      </c>
      <c r="C11" s="56">
        <f t="shared" si="0"/>
        <v>801001</v>
      </c>
      <c r="D11" s="56">
        <f t="shared" si="0"/>
        <v>958000</v>
      </c>
      <c r="E11" s="56">
        <f t="shared" ref="E11:F11" si="1">E12</f>
        <v>957400</v>
      </c>
      <c r="F11" s="56">
        <f t="shared" si="1"/>
        <v>964000</v>
      </c>
    </row>
    <row r="12" spans="1:6" x14ac:dyDescent="0.25">
      <c r="A12" s="82" t="s">
        <v>75</v>
      </c>
      <c r="B12" s="53">
        <f t="shared" si="0"/>
        <v>734193</v>
      </c>
      <c r="C12" s="53">
        <f t="shared" si="0"/>
        <v>801001</v>
      </c>
      <c r="D12" s="53">
        <f t="shared" si="0"/>
        <v>958000</v>
      </c>
      <c r="E12" s="53">
        <f t="shared" ref="E12:F12" si="2">E13</f>
        <v>957400</v>
      </c>
      <c r="F12" s="53">
        <f t="shared" si="2"/>
        <v>964000</v>
      </c>
    </row>
    <row r="13" spans="1:6" x14ac:dyDescent="0.25">
      <c r="A13" s="19" t="s">
        <v>76</v>
      </c>
      <c r="B13" s="53">
        <v>734193</v>
      </c>
      <c r="C13" s="53">
        <v>801001</v>
      </c>
      <c r="D13" s="53">
        <v>958000</v>
      </c>
      <c r="E13" s="53">
        <v>957400</v>
      </c>
      <c r="F13" s="53">
        <v>964000</v>
      </c>
    </row>
    <row r="14" spans="1:6" x14ac:dyDescent="0.25">
      <c r="A14" s="13" t="s">
        <v>77</v>
      </c>
      <c r="B14" s="56">
        <f>B15</f>
        <v>36524</v>
      </c>
      <c r="C14" s="56">
        <f>C15</f>
        <v>46905</v>
      </c>
      <c r="D14" s="56">
        <f>D15</f>
        <v>42000</v>
      </c>
      <c r="E14" s="56">
        <f>E15</f>
        <v>54600</v>
      </c>
      <c r="F14" s="56">
        <f>F15</f>
        <v>53000</v>
      </c>
    </row>
    <row r="15" spans="1:6" ht="25.5" x14ac:dyDescent="0.25">
      <c r="A15" s="21" t="s">
        <v>30</v>
      </c>
      <c r="B15" s="53">
        <v>36524</v>
      </c>
      <c r="C15" s="53">
        <v>46905</v>
      </c>
      <c r="D15" s="53">
        <v>42000</v>
      </c>
      <c r="E15" s="53">
        <v>54600</v>
      </c>
      <c r="F15" s="53">
        <v>53000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A2" sqref="A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119" t="s">
        <v>111</v>
      </c>
      <c r="B1" s="119"/>
      <c r="C1" s="119"/>
      <c r="D1" s="119"/>
      <c r="E1" s="119"/>
      <c r="F1" s="119"/>
      <c r="G1" s="119"/>
      <c r="H1" s="119"/>
      <c r="I1" s="11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119" t="s">
        <v>35</v>
      </c>
      <c r="B3" s="119"/>
      <c r="C3" s="119"/>
      <c r="D3" s="119"/>
      <c r="E3" s="119"/>
      <c r="F3" s="119"/>
      <c r="G3" s="119"/>
      <c r="H3" s="136"/>
      <c r="I3" s="13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119" t="s">
        <v>31</v>
      </c>
      <c r="B5" s="120"/>
      <c r="C5" s="120"/>
      <c r="D5" s="120"/>
      <c r="E5" s="120"/>
      <c r="F5" s="120"/>
      <c r="G5" s="120"/>
      <c r="H5" s="120"/>
      <c r="I5" s="120"/>
    </row>
    <row r="6" spans="1:9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9" ht="25.5" x14ac:dyDescent="0.25">
      <c r="A7" s="26" t="s">
        <v>16</v>
      </c>
      <c r="B7" s="25" t="s">
        <v>17</v>
      </c>
      <c r="C7" s="25" t="s">
        <v>18</v>
      </c>
      <c r="D7" s="25" t="s">
        <v>60</v>
      </c>
      <c r="E7" s="25" t="s">
        <v>12</v>
      </c>
      <c r="F7" s="26" t="s">
        <v>13</v>
      </c>
      <c r="G7" s="26" t="s">
        <v>50</v>
      </c>
      <c r="H7" s="26" t="s">
        <v>51</v>
      </c>
      <c r="I7" s="26" t="s">
        <v>52</v>
      </c>
    </row>
    <row r="8" spans="1:9" ht="25.5" x14ac:dyDescent="0.25">
      <c r="A8" s="13">
        <v>8</v>
      </c>
      <c r="B8" s="13"/>
      <c r="C8" s="13"/>
      <c r="D8" s="13" t="s">
        <v>32</v>
      </c>
      <c r="E8" s="10"/>
      <c r="F8" s="11"/>
      <c r="G8" s="11"/>
      <c r="H8" s="11"/>
      <c r="I8" s="11"/>
    </row>
    <row r="9" spans="1:9" x14ac:dyDescent="0.25">
      <c r="A9" s="13"/>
      <c r="B9" s="18">
        <v>84</v>
      </c>
      <c r="C9" s="18"/>
      <c r="D9" s="18" t="s">
        <v>39</v>
      </c>
      <c r="E9" s="10"/>
      <c r="F9" s="11"/>
      <c r="G9" s="11"/>
      <c r="H9" s="11"/>
      <c r="I9" s="11"/>
    </row>
    <row r="10" spans="1:9" ht="25.5" x14ac:dyDescent="0.25">
      <c r="A10" s="14"/>
      <c r="B10" s="14"/>
      <c r="C10" s="15">
        <v>81</v>
      </c>
      <c r="D10" s="20" t="s">
        <v>40</v>
      </c>
      <c r="E10" s="10"/>
      <c r="F10" s="11"/>
      <c r="G10" s="11"/>
      <c r="H10" s="11"/>
      <c r="I10" s="11"/>
    </row>
    <row r="11" spans="1:9" ht="25.5" x14ac:dyDescent="0.25">
      <c r="A11" s="16">
        <v>5</v>
      </c>
      <c r="B11" s="17"/>
      <c r="C11" s="17"/>
      <c r="D11" s="31" t="s">
        <v>33</v>
      </c>
      <c r="E11" s="10">
        <f>E12</f>
        <v>82768</v>
      </c>
      <c r="F11" s="11"/>
      <c r="G11" s="11"/>
      <c r="H11" s="11"/>
      <c r="I11" s="11"/>
    </row>
    <row r="12" spans="1:9" ht="25.5" x14ac:dyDescent="0.25">
      <c r="A12" s="18"/>
      <c r="B12" s="18">
        <v>54</v>
      </c>
      <c r="C12" s="18"/>
      <c r="D12" s="32" t="s">
        <v>41</v>
      </c>
      <c r="E12" s="10">
        <f>E13</f>
        <v>82768</v>
      </c>
      <c r="F12" s="11"/>
      <c r="G12" s="11"/>
      <c r="H12" s="11"/>
      <c r="I12" s="12"/>
    </row>
    <row r="13" spans="1:9" x14ac:dyDescent="0.25">
      <c r="A13" s="18"/>
      <c r="B13" s="18"/>
      <c r="C13" s="15">
        <v>52</v>
      </c>
      <c r="D13" s="15" t="s">
        <v>99</v>
      </c>
      <c r="E13" s="10">
        <v>82768</v>
      </c>
      <c r="F13" s="11"/>
      <c r="G13" s="11"/>
      <c r="H13" s="11"/>
      <c r="I13" s="12"/>
    </row>
    <row r="14" spans="1:9" x14ac:dyDescent="0.25">
      <c r="A14" s="18"/>
      <c r="B14" s="18"/>
      <c r="C14" s="15"/>
      <c r="D14" s="15"/>
      <c r="E14" s="10"/>
      <c r="F14" s="11"/>
      <c r="G14" s="11"/>
      <c r="H14" s="11"/>
      <c r="I14" s="12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8"/>
  <sheetViews>
    <sheetView tabSelected="1" workbookViewId="0">
      <selection activeCell="H57" sqref="H5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119" t="s">
        <v>111</v>
      </c>
      <c r="B1" s="119"/>
      <c r="C1" s="119"/>
      <c r="D1" s="119"/>
      <c r="E1" s="119"/>
      <c r="F1" s="119"/>
      <c r="G1" s="119"/>
      <c r="H1" s="119"/>
      <c r="I1" s="119"/>
    </row>
    <row r="2" spans="1:9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9" ht="18" customHeight="1" x14ac:dyDescent="0.25">
      <c r="A3" s="119" t="s">
        <v>34</v>
      </c>
      <c r="B3" s="120"/>
      <c r="C3" s="120"/>
      <c r="D3" s="120"/>
      <c r="E3" s="120"/>
      <c r="F3" s="120"/>
      <c r="G3" s="120"/>
      <c r="H3" s="120"/>
      <c r="I3" s="120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25.5" x14ac:dyDescent="0.25">
      <c r="A5" s="155" t="s">
        <v>36</v>
      </c>
      <c r="B5" s="156"/>
      <c r="C5" s="157"/>
      <c r="D5" s="25" t="s">
        <v>37</v>
      </c>
      <c r="E5" s="25" t="s">
        <v>12</v>
      </c>
      <c r="F5" s="26" t="s">
        <v>13</v>
      </c>
      <c r="G5" s="26" t="s">
        <v>50</v>
      </c>
      <c r="H5" s="26" t="s">
        <v>51</v>
      </c>
      <c r="I5" s="26" t="s">
        <v>52</v>
      </c>
    </row>
    <row r="6" spans="1:9" x14ac:dyDescent="0.25">
      <c r="A6" s="152" t="s">
        <v>95</v>
      </c>
      <c r="B6" s="153"/>
      <c r="C6" s="154"/>
      <c r="D6" s="71" t="s">
        <v>96</v>
      </c>
      <c r="E6" s="56">
        <f>E7</f>
        <v>1744</v>
      </c>
      <c r="F6" s="56">
        <f t="shared" ref="F6:I9" si="0">F7</f>
        <v>1990</v>
      </c>
      <c r="G6" s="56">
        <f t="shared" si="0"/>
        <v>2600</v>
      </c>
      <c r="H6" s="56">
        <f t="shared" si="0"/>
        <v>2600</v>
      </c>
      <c r="I6" s="56">
        <f t="shared" si="0"/>
        <v>3000</v>
      </c>
    </row>
    <row r="7" spans="1:9" x14ac:dyDescent="0.25">
      <c r="A7" s="126" t="s">
        <v>104</v>
      </c>
      <c r="B7" s="127"/>
      <c r="C7" s="128"/>
      <c r="D7" s="70" t="s">
        <v>97</v>
      </c>
      <c r="E7" s="53">
        <f>E8</f>
        <v>1744</v>
      </c>
      <c r="F7" s="53">
        <f t="shared" si="0"/>
        <v>1990</v>
      </c>
      <c r="G7" s="53">
        <f t="shared" si="0"/>
        <v>2600</v>
      </c>
      <c r="H7" s="53">
        <f t="shared" si="0"/>
        <v>2600</v>
      </c>
      <c r="I7" s="53">
        <f t="shared" si="0"/>
        <v>3000</v>
      </c>
    </row>
    <row r="8" spans="1:9" x14ac:dyDescent="0.25">
      <c r="A8" s="143" t="s">
        <v>89</v>
      </c>
      <c r="B8" s="144"/>
      <c r="C8" s="145"/>
      <c r="D8" s="72" t="s">
        <v>90</v>
      </c>
      <c r="E8" s="53">
        <f>E9</f>
        <v>1744</v>
      </c>
      <c r="F8" s="53">
        <f t="shared" si="0"/>
        <v>1990</v>
      </c>
      <c r="G8" s="53">
        <f t="shared" si="0"/>
        <v>2600</v>
      </c>
      <c r="H8" s="53">
        <f t="shared" si="0"/>
        <v>2600</v>
      </c>
      <c r="I8" s="53">
        <f t="shared" si="0"/>
        <v>3000</v>
      </c>
    </row>
    <row r="9" spans="1:9" x14ac:dyDescent="0.25">
      <c r="A9" s="146">
        <v>3</v>
      </c>
      <c r="B9" s="147"/>
      <c r="C9" s="148"/>
      <c r="D9" s="75" t="s">
        <v>24</v>
      </c>
      <c r="E9" s="53">
        <f>E10</f>
        <v>1744</v>
      </c>
      <c r="F9" s="53">
        <f t="shared" si="0"/>
        <v>1990</v>
      </c>
      <c r="G9" s="53">
        <f t="shared" si="0"/>
        <v>2600</v>
      </c>
      <c r="H9" s="53">
        <f t="shared" si="0"/>
        <v>2600</v>
      </c>
      <c r="I9" s="53">
        <f t="shared" si="0"/>
        <v>3000</v>
      </c>
    </row>
    <row r="10" spans="1:9" x14ac:dyDescent="0.25">
      <c r="A10" s="149">
        <v>32</v>
      </c>
      <c r="B10" s="150"/>
      <c r="C10" s="151"/>
      <c r="D10" s="75" t="s">
        <v>38</v>
      </c>
      <c r="E10" s="53">
        <v>1744</v>
      </c>
      <c r="F10" s="53">
        <v>1990</v>
      </c>
      <c r="G10" s="53">
        <v>2600</v>
      </c>
      <c r="H10" s="53">
        <v>2600</v>
      </c>
      <c r="I10" s="53">
        <v>3000</v>
      </c>
    </row>
    <row r="11" spans="1:9" ht="15" customHeight="1" x14ac:dyDescent="0.25">
      <c r="A11" s="152" t="s">
        <v>83</v>
      </c>
      <c r="B11" s="153"/>
      <c r="C11" s="154"/>
      <c r="D11" s="71" t="s">
        <v>84</v>
      </c>
      <c r="E11" s="56">
        <f>E12+E19+E23+E27</f>
        <v>755727</v>
      </c>
      <c r="F11" s="56">
        <f>F12+F19+F23+F27</f>
        <v>845916</v>
      </c>
      <c r="G11" s="56">
        <f>G12+G19+G23+G27</f>
        <v>997400</v>
      </c>
      <c r="H11" s="56">
        <f>H12+H19+H23+H27</f>
        <v>1009400</v>
      </c>
      <c r="I11" s="56">
        <f>I12+I19+I23+I27</f>
        <v>1014000</v>
      </c>
    </row>
    <row r="12" spans="1:9" ht="14.25" customHeight="1" x14ac:dyDescent="0.25">
      <c r="A12" s="126" t="s">
        <v>85</v>
      </c>
      <c r="B12" s="127"/>
      <c r="C12" s="128"/>
      <c r="D12" s="70" t="s">
        <v>86</v>
      </c>
      <c r="E12" s="53">
        <f>E13+E16</f>
        <v>73168</v>
      </c>
      <c r="F12" s="53">
        <f t="shared" ref="F12:I12" si="1">F13+F16</f>
        <v>99342</v>
      </c>
      <c r="G12" s="53">
        <f t="shared" si="1"/>
        <v>173500</v>
      </c>
      <c r="H12" s="53">
        <f t="shared" si="1"/>
        <v>173500</v>
      </c>
      <c r="I12" s="53">
        <f t="shared" si="1"/>
        <v>175000</v>
      </c>
    </row>
    <row r="13" spans="1:9" ht="27.75" customHeight="1" x14ac:dyDescent="0.25">
      <c r="A13" s="143" t="s">
        <v>78</v>
      </c>
      <c r="B13" s="144"/>
      <c r="C13" s="145"/>
      <c r="D13" s="50" t="s">
        <v>20</v>
      </c>
      <c r="E13" s="53">
        <f>E14</f>
        <v>27484</v>
      </c>
      <c r="F13" s="53">
        <f t="shared" ref="F13:I14" si="2">F14</f>
        <v>45790</v>
      </c>
      <c r="G13" s="53">
        <f t="shared" si="2"/>
        <v>100000</v>
      </c>
      <c r="H13" s="53">
        <f t="shared" si="2"/>
        <v>100000</v>
      </c>
      <c r="I13" s="53">
        <f t="shared" si="2"/>
        <v>100000</v>
      </c>
    </row>
    <row r="14" spans="1:9" x14ac:dyDescent="0.25">
      <c r="A14" s="146">
        <v>3</v>
      </c>
      <c r="B14" s="147"/>
      <c r="C14" s="148"/>
      <c r="D14" s="34" t="s">
        <v>24</v>
      </c>
      <c r="E14" s="53">
        <f>E15</f>
        <v>27484</v>
      </c>
      <c r="F14" s="53">
        <f t="shared" si="2"/>
        <v>45790</v>
      </c>
      <c r="G14" s="53">
        <f t="shared" si="2"/>
        <v>100000</v>
      </c>
      <c r="H14" s="53">
        <f t="shared" si="2"/>
        <v>100000</v>
      </c>
      <c r="I14" s="53">
        <f t="shared" si="2"/>
        <v>100000</v>
      </c>
    </row>
    <row r="15" spans="1:9" x14ac:dyDescent="0.25">
      <c r="A15" s="76">
        <v>32</v>
      </c>
      <c r="B15" s="77"/>
      <c r="C15" s="78"/>
      <c r="D15" s="75" t="s">
        <v>38</v>
      </c>
      <c r="E15" s="53">
        <v>27484</v>
      </c>
      <c r="F15" s="53">
        <v>45790</v>
      </c>
      <c r="G15" s="53">
        <v>100000</v>
      </c>
      <c r="H15" s="53">
        <v>100000</v>
      </c>
      <c r="I15" s="53">
        <v>100000</v>
      </c>
    </row>
    <row r="16" spans="1:9" ht="15" customHeight="1" x14ac:dyDescent="0.25">
      <c r="A16" s="143" t="s">
        <v>88</v>
      </c>
      <c r="B16" s="144"/>
      <c r="C16" s="145"/>
      <c r="D16" s="72" t="s">
        <v>87</v>
      </c>
      <c r="E16" s="53">
        <f>E17</f>
        <v>45684</v>
      </c>
      <c r="F16" s="53">
        <f t="shared" ref="F16:H16" si="3">F17</f>
        <v>53552</v>
      </c>
      <c r="G16" s="53">
        <f t="shared" si="3"/>
        <v>73500</v>
      </c>
      <c r="H16" s="53">
        <f t="shared" si="3"/>
        <v>73500</v>
      </c>
      <c r="I16" s="53">
        <f>I17</f>
        <v>75000</v>
      </c>
    </row>
    <row r="17" spans="1:9" ht="21" customHeight="1" x14ac:dyDescent="0.25">
      <c r="A17" s="146">
        <v>3</v>
      </c>
      <c r="B17" s="147"/>
      <c r="C17" s="148"/>
      <c r="D17" s="75" t="s">
        <v>24</v>
      </c>
      <c r="E17" s="53">
        <f>SUM(E18:E18)</f>
        <v>45684</v>
      </c>
      <c r="F17" s="53">
        <f>SUM(F18:F18)</f>
        <v>53552</v>
      </c>
      <c r="G17" s="53">
        <f>SUM(G18:G18)</f>
        <v>73500</v>
      </c>
      <c r="H17" s="53">
        <f>SUM(H18:H18)</f>
        <v>73500</v>
      </c>
      <c r="I17" s="53">
        <f>SUM(I18:I18)</f>
        <v>75000</v>
      </c>
    </row>
    <row r="18" spans="1:9" ht="15" customHeight="1" x14ac:dyDescent="0.25">
      <c r="A18" s="73">
        <v>32</v>
      </c>
      <c r="B18" s="74"/>
      <c r="C18" s="75"/>
      <c r="D18" s="75" t="s">
        <v>38</v>
      </c>
      <c r="E18" s="53">
        <v>45684</v>
      </c>
      <c r="F18" s="53">
        <v>53552</v>
      </c>
      <c r="G18" s="53">
        <v>73500</v>
      </c>
      <c r="H18" s="53">
        <v>73500</v>
      </c>
      <c r="I18" s="53">
        <v>75000</v>
      </c>
    </row>
    <row r="19" spans="1:9" ht="15" customHeight="1" x14ac:dyDescent="0.25">
      <c r="A19" s="126" t="s">
        <v>91</v>
      </c>
      <c r="B19" s="127"/>
      <c r="C19" s="128"/>
      <c r="D19" s="70" t="s">
        <v>92</v>
      </c>
      <c r="E19" s="53">
        <f>E20</f>
        <v>1272</v>
      </c>
      <c r="F19" s="53">
        <f t="shared" ref="F19:I20" si="4">F20</f>
        <v>1272</v>
      </c>
      <c r="G19" s="53">
        <f t="shared" si="4"/>
        <v>1500</v>
      </c>
      <c r="H19" s="53">
        <f t="shared" si="4"/>
        <v>1500</v>
      </c>
      <c r="I19" s="53">
        <f t="shared" si="4"/>
        <v>1700</v>
      </c>
    </row>
    <row r="20" spans="1:9" x14ac:dyDescent="0.25">
      <c r="A20" s="143" t="s">
        <v>78</v>
      </c>
      <c r="B20" s="144"/>
      <c r="C20" s="145"/>
      <c r="D20" s="72" t="s">
        <v>42</v>
      </c>
      <c r="E20" s="53">
        <f>E21</f>
        <v>1272</v>
      </c>
      <c r="F20" s="53">
        <f t="shared" si="4"/>
        <v>1272</v>
      </c>
      <c r="G20" s="53">
        <f t="shared" si="4"/>
        <v>1500</v>
      </c>
      <c r="H20" s="53">
        <f t="shared" si="4"/>
        <v>1500</v>
      </c>
      <c r="I20" s="53">
        <f t="shared" si="4"/>
        <v>1700</v>
      </c>
    </row>
    <row r="21" spans="1:9" x14ac:dyDescent="0.25">
      <c r="A21" s="146">
        <v>3</v>
      </c>
      <c r="B21" s="147"/>
      <c r="C21" s="148"/>
      <c r="D21" s="75" t="s">
        <v>24</v>
      </c>
      <c r="E21" s="53">
        <f>SUM(E22:E22)</f>
        <v>1272</v>
      </c>
      <c r="F21" s="53">
        <f>SUM(F22:F22)</f>
        <v>1272</v>
      </c>
      <c r="G21" s="53">
        <f>SUM(G22:G22)</f>
        <v>1500</v>
      </c>
      <c r="H21" s="53">
        <f>SUM(H22:H22)</f>
        <v>1500</v>
      </c>
      <c r="I21" s="53">
        <f>SUM(I22:I22)</f>
        <v>1700</v>
      </c>
    </row>
    <row r="22" spans="1:9" x14ac:dyDescent="0.25">
      <c r="A22" s="149">
        <v>31</v>
      </c>
      <c r="B22" s="150"/>
      <c r="C22" s="151"/>
      <c r="D22" s="75" t="s">
        <v>25</v>
      </c>
      <c r="E22" s="53">
        <v>1272</v>
      </c>
      <c r="F22" s="53">
        <v>1272</v>
      </c>
      <c r="G22" s="53">
        <v>1500</v>
      </c>
      <c r="H22" s="90">
        <v>1500</v>
      </c>
      <c r="I22" s="53">
        <v>1700</v>
      </c>
    </row>
    <row r="23" spans="1:9" x14ac:dyDescent="0.25">
      <c r="A23" s="126" t="s">
        <v>93</v>
      </c>
      <c r="B23" s="127"/>
      <c r="C23" s="128"/>
      <c r="D23" s="70" t="s">
        <v>94</v>
      </c>
      <c r="E23" s="53">
        <f>E24</f>
        <v>278</v>
      </c>
      <c r="F23" s="53">
        <f t="shared" ref="F23:I50" si="5">F24</f>
        <v>300</v>
      </c>
      <c r="G23" s="53">
        <f t="shared" si="5"/>
        <v>500</v>
      </c>
      <c r="H23" s="53">
        <f t="shared" si="5"/>
        <v>500</v>
      </c>
      <c r="I23" s="53">
        <f t="shared" si="5"/>
        <v>600</v>
      </c>
    </row>
    <row r="24" spans="1:9" x14ac:dyDescent="0.25">
      <c r="A24" s="143" t="s">
        <v>78</v>
      </c>
      <c r="B24" s="144"/>
      <c r="C24" s="145"/>
      <c r="D24" s="72" t="s">
        <v>42</v>
      </c>
      <c r="E24" s="53">
        <f>E25</f>
        <v>278</v>
      </c>
      <c r="F24" s="53">
        <f t="shared" si="5"/>
        <v>300</v>
      </c>
      <c r="G24" s="53">
        <f t="shared" si="5"/>
        <v>500</v>
      </c>
      <c r="H24" s="53">
        <f t="shared" si="5"/>
        <v>500</v>
      </c>
      <c r="I24" s="53">
        <f t="shared" si="5"/>
        <v>600</v>
      </c>
    </row>
    <row r="25" spans="1:9" x14ac:dyDescent="0.25">
      <c r="A25" s="146">
        <v>3</v>
      </c>
      <c r="B25" s="147"/>
      <c r="C25" s="148"/>
      <c r="D25" s="75" t="s">
        <v>24</v>
      </c>
      <c r="E25" s="53">
        <f>E26</f>
        <v>278</v>
      </c>
      <c r="F25" s="53">
        <f t="shared" si="5"/>
        <v>300</v>
      </c>
      <c r="G25" s="53">
        <f t="shared" si="5"/>
        <v>500</v>
      </c>
      <c r="H25" s="53">
        <f t="shared" si="5"/>
        <v>500</v>
      </c>
      <c r="I25" s="53">
        <f t="shared" si="5"/>
        <v>600</v>
      </c>
    </row>
    <row r="26" spans="1:9" x14ac:dyDescent="0.25">
      <c r="A26" s="76">
        <v>32</v>
      </c>
      <c r="B26" s="77"/>
      <c r="C26" s="78"/>
      <c r="D26" s="75" t="s">
        <v>38</v>
      </c>
      <c r="E26" s="53">
        <v>278</v>
      </c>
      <c r="F26" s="53">
        <v>300</v>
      </c>
      <c r="G26" s="53">
        <v>500</v>
      </c>
      <c r="H26" s="54">
        <v>500</v>
      </c>
      <c r="I26" s="53">
        <v>600</v>
      </c>
    </row>
    <row r="27" spans="1:9" x14ac:dyDescent="0.25">
      <c r="A27" s="126" t="s">
        <v>107</v>
      </c>
      <c r="B27" s="127"/>
      <c r="C27" s="128"/>
      <c r="D27" s="84" t="s">
        <v>108</v>
      </c>
      <c r="E27" s="53">
        <f>E28+E34+E40+E47+E50</f>
        <v>681009</v>
      </c>
      <c r="F27" s="53">
        <f>F28+F34+F40+F47+F50</f>
        <v>745002</v>
      </c>
      <c r="G27" s="53">
        <f>G28+G34+G40+G47+G50</f>
        <v>821900</v>
      </c>
      <c r="H27" s="53">
        <f>H28+H34+H40+H47+H50</f>
        <v>833900</v>
      </c>
      <c r="I27" s="53">
        <f>I28+I34+I40+I47+I50</f>
        <v>836700</v>
      </c>
    </row>
    <row r="28" spans="1:9" ht="15" customHeight="1" x14ac:dyDescent="0.25">
      <c r="A28" s="143" t="s">
        <v>79</v>
      </c>
      <c r="B28" s="144"/>
      <c r="C28" s="145"/>
      <c r="D28" s="89" t="s">
        <v>80</v>
      </c>
      <c r="E28" s="53">
        <f>E29+E32</f>
        <v>2664</v>
      </c>
      <c r="F28" s="53">
        <f>F29+F32</f>
        <v>8307</v>
      </c>
      <c r="G28" s="53">
        <f>G29+G32</f>
        <v>8010</v>
      </c>
      <c r="H28" s="53">
        <f>H29+H32</f>
        <v>9450</v>
      </c>
      <c r="I28" s="53">
        <f>I29+I32</f>
        <v>9450</v>
      </c>
    </row>
    <row r="29" spans="1:9" x14ac:dyDescent="0.25">
      <c r="A29" s="146">
        <v>3</v>
      </c>
      <c r="B29" s="147"/>
      <c r="C29" s="148"/>
      <c r="D29" s="85" t="s">
        <v>24</v>
      </c>
      <c r="E29" s="53">
        <f>SUM(E30:E31)</f>
        <v>2664</v>
      </c>
      <c r="F29" s="53">
        <f>SUM(F30:F31)</f>
        <v>6171</v>
      </c>
      <c r="G29" s="53">
        <f>SUM(G30:G31)</f>
        <v>4100</v>
      </c>
      <c r="H29" s="53">
        <f>SUM(H30:H31)</f>
        <v>4450</v>
      </c>
      <c r="I29" s="53">
        <f>SUM(I30:I31)</f>
        <v>4450</v>
      </c>
    </row>
    <row r="30" spans="1:9" x14ac:dyDescent="0.25">
      <c r="A30" s="99">
        <v>32</v>
      </c>
      <c r="B30" s="100"/>
      <c r="C30" s="101"/>
      <c r="D30" s="101" t="s">
        <v>38</v>
      </c>
      <c r="E30" s="53">
        <v>1855</v>
      </c>
      <c r="F30" s="53">
        <v>5375</v>
      </c>
      <c r="G30" s="53">
        <v>3150</v>
      </c>
      <c r="H30" s="53">
        <v>3500</v>
      </c>
      <c r="I30" s="53">
        <v>3500</v>
      </c>
    </row>
    <row r="31" spans="1:9" x14ac:dyDescent="0.25">
      <c r="A31" s="86">
        <v>34</v>
      </c>
      <c r="B31" s="87"/>
      <c r="C31" s="88"/>
      <c r="D31" s="85" t="s">
        <v>65</v>
      </c>
      <c r="E31" s="53">
        <v>809</v>
      </c>
      <c r="F31" s="53">
        <v>796</v>
      </c>
      <c r="G31" s="53">
        <v>950</v>
      </c>
      <c r="H31" s="53">
        <v>950</v>
      </c>
      <c r="I31" s="53">
        <v>950</v>
      </c>
    </row>
    <row r="32" spans="1:9" ht="25.5" x14ac:dyDescent="0.25">
      <c r="A32" s="103">
        <v>4</v>
      </c>
      <c r="B32" s="87"/>
      <c r="C32" s="88"/>
      <c r="D32" s="85" t="s">
        <v>26</v>
      </c>
      <c r="E32" s="53">
        <f>SUM(E33:E33)</f>
        <v>0</v>
      </c>
      <c r="F32" s="53">
        <f>SUM(F33:F33)</f>
        <v>2136</v>
      </c>
      <c r="G32" s="53">
        <f>SUM(G33:G33)</f>
        <v>3910</v>
      </c>
      <c r="H32" s="53">
        <f>SUM(H33:H33)</f>
        <v>5000</v>
      </c>
      <c r="I32" s="53">
        <f>SUM(I33:I33)</f>
        <v>5000</v>
      </c>
    </row>
    <row r="33" spans="1:9" ht="30" customHeight="1" x14ac:dyDescent="0.25">
      <c r="A33" s="86">
        <v>42</v>
      </c>
      <c r="B33" s="87"/>
      <c r="C33" s="88"/>
      <c r="D33" s="85" t="s">
        <v>57</v>
      </c>
      <c r="E33" s="53"/>
      <c r="F33" s="53">
        <v>2136</v>
      </c>
      <c r="G33" s="53">
        <v>3910</v>
      </c>
      <c r="H33" s="53">
        <v>5000</v>
      </c>
      <c r="I33" s="90">
        <v>5000</v>
      </c>
    </row>
    <row r="34" spans="1:9" ht="25.5" x14ac:dyDescent="0.25">
      <c r="A34" s="143" t="s">
        <v>81</v>
      </c>
      <c r="B34" s="144"/>
      <c r="C34" s="145"/>
      <c r="D34" s="89" t="s">
        <v>82</v>
      </c>
      <c r="E34" s="53">
        <f>E35+E38</f>
        <v>39485</v>
      </c>
      <c r="F34" s="53">
        <f>F35+F38</f>
        <v>51698</v>
      </c>
      <c r="G34" s="53">
        <f>G35+G38</f>
        <v>51090</v>
      </c>
      <c r="H34" s="53">
        <f>H35+H38</f>
        <v>56050</v>
      </c>
      <c r="I34" s="53">
        <f>I35+I38</f>
        <v>54050</v>
      </c>
    </row>
    <row r="35" spans="1:9" x14ac:dyDescent="0.25">
      <c r="A35" s="146">
        <v>3</v>
      </c>
      <c r="B35" s="147"/>
      <c r="C35" s="148"/>
      <c r="D35" s="85" t="s">
        <v>24</v>
      </c>
      <c r="E35" s="53">
        <f>SUM(E36:E37)</f>
        <v>34866</v>
      </c>
      <c r="F35" s="53">
        <f>SUM(F36:F37)</f>
        <v>47981</v>
      </c>
      <c r="G35" s="53">
        <f>SUM(G36:G37)</f>
        <v>47800</v>
      </c>
      <c r="H35" s="53">
        <f>SUM(H36:H37)</f>
        <v>51050</v>
      </c>
      <c r="I35" s="53">
        <f>SUM(I36:I37)</f>
        <v>49050</v>
      </c>
    </row>
    <row r="36" spans="1:9" x14ac:dyDescent="0.25">
      <c r="A36" s="149">
        <v>32</v>
      </c>
      <c r="B36" s="150"/>
      <c r="C36" s="151"/>
      <c r="D36" s="85" t="s">
        <v>38</v>
      </c>
      <c r="E36" s="53">
        <v>34780</v>
      </c>
      <c r="F36" s="53">
        <v>44915</v>
      </c>
      <c r="G36" s="53">
        <v>47750</v>
      </c>
      <c r="H36" s="53">
        <v>51000</v>
      </c>
      <c r="I36" s="53">
        <v>49000</v>
      </c>
    </row>
    <row r="37" spans="1:9" x14ac:dyDescent="0.25">
      <c r="A37" s="86">
        <v>34</v>
      </c>
      <c r="B37" s="87"/>
      <c r="C37" s="88"/>
      <c r="D37" s="85" t="s">
        <v>65</v>
      </c>
      <c r="E37" s="53">
        <v>86</v>
      </c>
      <c r="F37" s="53">
        <v>3066</v>
      </c>
      <c r="G37" s="53">
        <v>50</v>
      </c>
      <c r="H37" s="53">
        <v>50</v>
      </c>
      <c r="I37" s="90">
        <v>50</v>
      </c>
    </row>
    <row r="38" spans="1:9" ht="25.5" x14ac:dyDescent="0.25">
      <c r="A38" s="86">
        <v>4</v>
      </c>
      <c r="B38" s="87"/>
      <c r="C38" s="88"/>
      <c r="D38" s="85" t="s">
        <v>26</v>
      </c>
      <c r="E38" s="53">
        <f>SUM(E39:E39)</f>
        <v>4619</v>
      </c>
      <c r="F38" s="53">
        <f>SUM(F39:F39)</f>
        <v>3717</v>
      </c>
      <c r="G38" s="53">
        <f>SUM(G39:G39)</f>
        <v>3290</v>
      </c>
      <c r="H38" s="53">
        <f>SUM(H39:H39)</f>
        <v>5000</v>
      </c>
      <c r="I38" s="53">
        <f>SUM(I39:I39)</f>
        <v>5000</v>
      </c>
    </row>
    <row r="39" spans="1:9" ht="25.5" x14ac:dyDescent="0.25">
      <c r="A39" s="86">
        <v>42</v>
      </c>
      <c r="B39" s="87"/>
      <c r="C39" s="88"/>
      <c r="D39" s="85" t="s">
        <v>57</v>
      </c>
      <c r="E39" s="53">
        <v>4619</v>
      </c>
      <c r="F39" s="53">
        <v>3717</v>
      </c>
      <c r="G39" s="53">
        <v>3290</v>
      </c>
      <c r="H39" s="53">
        <v>5000</v>
      </c>
      <c r="I39" s="90">
        <v>5000</v>
      </c>
    </row>
    <row r="40" spans="1:9" x14ac:dyDescent="0.25">
      <c r="A40" s="143" t="s">
        <v>98</v>
      </c>
      <c r="B40" s="144"/>
      <c r="C40" s="145"/>
      <c r="D40" s="89" t="s">
        <v>99</v>
      </c>
      <c r="E40" s="53">
        <f>E41+E45</f>
        <v>638860</v>
      </c>
      <c r="F40" s="53">
        <f>F41+F45</f>
        <v>668528</v>
      </c>
      <c r="G40" s="53">
        <f>G41+G45</f>
        <v>749000</v>
      </c>
      <c r="H40" s="53">
        <f>H41+H45</f>
        <v>765900</v>
      </c>
      <c r="I40" s="53">
        <f>I41+I45</f>
        <v>770700</v>
      </c>
    </row>
    <row r="41" spans="1:9" x14ac:dyDescent="0.25">
      <c r="A41" s="146">
        <v>3</v>
      </c>
      <c r="B41" s="147"/>
      <c r="C41" s="148"/>
      <c r="D41" s="85" t="s">
        <v>24</v>
      </c>
      <c r="E41" s="53">
        <f>SUM(E42:E44)</f>
        <v>630233</v>
      </c>
      <c r="F41" s="53">
        <f>SUM(F42:F44)</f>
        <v>659901</v>
      </c>
      <c r="G41" s="53">
        <f>SUM(G42:G44)</f>
        <v>739000</v>
      </c>
      <c r="H41" s="53">
        <f>SUM(H42:H44)</f>
        <v>755900</v>
      </c>
      <c r="I41" s="53">
        <f>SUM(I42:I44)</f>
        <v>758700</v>
      </c>
    </row>
    <row r="42" spans="1:9" x14ac:dyDescent="0.25">
      <c r="A42" s="149">
        <v>31</v>
      </c>
      <c r="B42" s="150"/>
      <c r="C42" s="151"/>
      <c r="D42" s="85" t="s">
        <v>25</v>
      </c>
      <c r="E42" s="53">
        <v>602162</v>
      </c>
      <c r="F42" s="53">
        <v>625128</v>
      </c>
      <c r="G42" s="53">
        <v>700000</v>
      </c>
      <c r="H42" s="90">
        <v>710500</v>
      </c>
      <c r="I42" s="53">
        <v>713300</v>
      </c>
    </row>
    <row r="43" spans="1:9" ht="24.75" customHeight="1" x14ac:dyDescent="0.25">
      <c r="A43" s="86">
        <v>32</v>
      </c>
      <c r="B43" s="87"/>
      <c r="C43" s="88"/>
      <c r="D43" s="85" t="s">
        <v>38</v>
      </c>
      <c r="E43" s="53">
        <v>24130</v>
      </c>
      <c r="F43" s="53">
        <v>30791</v>
      </c>
      <c r="G43" s="53">
        <v>37000</v>
      </c>
      <c r="H43" s="90">
        <v>43400</v>
      </c>
      <c r="I43" s="90">
        <v>43400</v>
      </c>
    </row>
    <row r="44" spans="1:9" ht="25.5" x14ac:dyDescent="0.25">
      <c r="A44" s="86">
        <v>37</v>
      </c>
      <c r="B44" s="87"/>
      <c r="C44" s="88"/>
      <c r="D44" s="85" t="s">
        <v>67</v>
      </c>
      <c r="E44" s="53">
        <v>3941</v>
      </c>
      <c r="F44" s="53">
        <v>3982</v>
      </c>
      <c r="G44" s="53">
        <v>2000</v>
      </c>
      <c r="H44" s="90">
        <v>2000</v>
      </c>
      <c r="I44" s="53">
        <v>2000</v>
      </c>
    </row>
    <row r="45" spans="1:9" ht="25.5" x14ac:dyDescent="0.25">
      <c r="A45" s="86">
        <v>4</v>
      </c>
      <c r="B45" s="87"/>
      <c r="C45" s="88"/>
      <c r="D45" s="85" t="s">
        <v>26</v>
      </c>
      <c r="E45" s="53">
        <f>E46</f>
        <v>8627</v>
      </c>
      <c r="F45" s="53">
        <f t="shared" ref="F45:H45" si="6">F46</f>
        <v>8627</v>
      </c>
      <c r="G45" s="53">
        <f t="shared" si="6"/>
        <v>10000</v>
      </c>
      <c r="H45" s="53">
        <f t="shared" si="6"/>
        <v>10000</v>
      </c>
      <c r="I45" s="53">
        <f t="shared" ref="I45" si="7">SUM(I46:I47)</f>
        <v>12000</v>
      </c>
    </row>
    <row r="46" spans="1:9" ht="39" customHeight="1" x14ac:dyDescent="0.25">
      <c r="A46" s="86">
        <v>42</v>
      </c>
      <c r="B46" s="87"/>
      <c r="C46" s="88"/>
      <c r="D46" s="85" t="s">
        <v>57</v>
      </c>
      <c r="E46" s="53">
        <v>8627</v>
      </c>
      <c r="F46" s="53">
        <v>8627</v>
      </c>
      <c r="G46" s="53">
        <v>10000</v>
      </c>
      <c r="H46" s="53">
        <v>10000</v>
      </c>
      <c r="I46" s="90">
        <v>10000</v>
      </c>
    </row>
    <row r="47" spans="1:9" ht="26.25" customHeight="1" x14ac:dyDescent="0.25">
      <c r="A47" s="143" t="s">
        <v>100</v>
      </c>
      <c r="B47" s="144"/>
      <c r="C47" s="145"/>
      <c r="D47" s="89" t="s">
        <v>101</v>
      </c>
      <c r="E47" s="53">
        <f>E48</f>
        <v>0</v>
      </c>
      <c r="F47" s="53">
        <f t="shared" ref="F47:I48" si="8">F48</f>
        <v>663</v>
      </c>
      <c r="G47" s="53">
        <f t="shared" si="8"/>
        <v>2000</v>
      </c>
      <c r="H47" s="53">
        <f t="shared" si="8"/>
        <v>2000</v>
      </c>
      <c r="I47" s="53">
        <f t="shared" si="8"/>
        <v>2000</v>
      </c>
    </row>
    <row r="48" spans="1:9" ht="25.5" x14ac:dyDescent="0.25">
      <c r="A48" s="86">
        <v>4</v>
      </c>
      <c r="B48" s="87"/>
      <c r="C48" s="88"/>
      <c r="D48" s="85" t="s">
        <v>26</v>
      </c>
      <c r="E48" s="53">
        <f>E49</f>
        <v>0</v>
      </c>
      <c r="F48" s="53">
        <f t="shared" si="8"/>
        <v>663</v>
      </c>
      <c r="G48" s="53">
        <f t="shared" si="8"/>
        <v>2000</v>
      </c>
      <c r="H48" s="53">
        <f t="shared" si="8"/>
        <v>2000</v>
      </c>
      <c r="I48" s="53">
        <f t="shared" si="5"/>
        <v>2000</v>
      </c>
    </row>
    <row r="49" spans="1:9" ht="30" customHeight="1" x14ac:dyDescent="0.25">
      <c r="A49" s="86">
        <v>42</v>
      </c>
      <c r="B49" s="87"/>
      <c r="C49" s="88"/>
      <c r="D49" s="85" t="s">
        <v>57</v>
      </c>
      <c r="E49" s="53"/>
      <c r="F49" s="53">
        <v>663</v>
      </c>
      <c r="G49" s="53">
        <v>2000</v>
      </c>
      <c r="H49" s="53">
        <v>2000</v>
      </c>
      <c r="I49" s="53">
        <v>2000</v>
      </c>
    </row>
    <row r="50" spans="1:9" x14ac:dyDescent="0.25">
      <c r="A50" s="143" t="s">
        <v>102</v>
      </c>
      <c r="B50" s="144"/>
      <c r="C50" s="145"/>
      <c r="D50" s="89" t="s">
        <v>103</v>
      </c>
      <c r="E50" s="53">
        <f>E51</f>
        <v>0</v>
      </c>
      <c r="F50" s="53">
        <f t="shared" ref="F50:H51" si="9">F51</f>
        <v>15806</v>
      </c>
      <c r="G50" s="53">
        <f t="shared" si="9"/>
        <v>11800</v>
      </c>
      <c r="H50" s="53">
        <f t="shared" si="9"/>
        <v>500</v>
      </c>
      <c r="I50" s="53">
        <f t="shared" si="5"/>
        <v>500</v>
      </c>
    </row>
    <row r="51" spans="1:9" ht="25.5" x14ac:dyDescent="0.25">
      <c r="A51" s="108">
        <v>4</v>
      </c>
      <c r="B51" s="109"/>
      <c r="C51" s="110"/>
      <c r="D51" s="85" t="s">
        <v>26</v>
      </c>
      <c r="E51" s="53">
        <f>E52</f>
        <v>0</v>
      </c>
      <c r="F51" s="53">
        <f t="shared" si="9"/>
        <v>15806</v>
      </c>
      <c r="G51" s="53">
        <f t="shared" si="9"/>
        <v>11800</v>
      </c>
      <c r="H51" s="53">
        <f>H52</f>
        <v>500</v>
      </c>
      <c r="I51" s="53">
        <f>I52</f>
        <v>500</v>
      </c>
    </row>
    <row r="52" spans="1:9" ht="30" customHeight="1" x14ac:dyDescent="0.25">
      <c r="A52" s="105">
        <v>42</v>
      </c>
      <c r="B52" s="106"/>
      <c r="C52" s="107"/>
      <c r="D52" s="104" t="s">
        <v>57</v>
      </c>
      <c r="E52" s="54"/>
      <c r="F52" s="54">
        <v>15806</v>
      </c>
      <c r="G52" s="54">
        <v>11800</v>
      </c>
      <c r="H52" s="54">
        <v>500</v>
      </c>
      <c r="I52" s="90">
        <v>500</v>
      </c>
    </row>
    <row r="53" spans="1:9" x14ac:dyDescent="0.25">
      <c r="A53" s="141"/>
      <c r="B53" s="141"/>
      <c r="C53" s="141"/>
      <c r="D53" s="111"/>
      <c r="E53" s="112"/>
      <c r="F53" s="112"/>
      <c r="G53" s="112"/>
      <c r="H53" s="112"/>
    </row>
    <row r="54" spans="1:9" x14ac:dyDescent="0.25">
      <c r="A54" s="142"/>
      <c r="B54" s="142"/>
      <c r="C54" s="142"/>
      <c r="D54" s="113"/>
      <c r="E54" s="112"/>
      <c r="F54" s="112"/>
      <c r="G54" s="112"/>
      <c r="H54" s="112"/>
    </row>
    <row r="55" spans="1:9" x14ac:dyDescent="0.25">
      <c r="A55" s="114"/>
      <c r="B55" s="114"/>
      <c r="C55" s="114"/>
      <c r="D55" s="113"/>
      <c r="E55" s="112"/>
      <c r="F55" s="112"/>
      <c r="G55" s="112"/>
      <c r="H55" s="112"/>
    </row>
    <row r="56" spans="1:9" x14ac:dyDescent="0.25">
      <c r="D56" t="s">
        <v>112</v>
      </c>
      <c r="F56" t="s">
        <v>115</v>
      </c>
      <c r="H56" t="s">
        <v>117</v>
      </c>
    </row>
    <row r="57" spans="1:9" x14ac:dyDescent="0.25">
      <c r="D57" t="s">
        <v>113</v>
      </c>
      <c r="F57" t="s">
        <v>116</v>
      </c>
      <c r="H57" t="s">
        <v>118</v>
      </c>
    </row>
    <row r="58" spans="1:9" x14ac:dyDescent="0.25">
      <c r="D58" t="s">
        <v>114</v>
      </c>
    </row>
  </sheetData>
  <mergeCells count="34">
    <mergeCell ref="A25:C25"/>
    <mergeCell ref="A23:C23"/>
    <mergeCell ref="A24:C24"/>
    <mergeCell ref="A21:C21"/>
    <mergeCell ref="A12:C12"/>
    <mergeCell ref="A14:C14"/>
    <mergeCell ref="A22:C22"/>
    <mergeCell ref="A16:C16"/>
    <mergeCell ref="A17:C17"/>
    <mergeCell ref="A19:C19"/>
    <mergeCell ref="A20:C20"/>
    <mergeCell ref="A1:I1"/>
    <mergeCell ref="A3:I3"/>
    <mergeCell ref="A5:C5"/>
    <mergeCell ref="A7:C7"/>
    <mergeCell ref="A8:C8"/>
    <mergeCell ref="A9:C9"/>
    <mergeCell ref="A10:C10"/>
    <mergeCell ref="A6:C6"/>
    <mergeCell ref="A11:C11"/>
    <mergeCell ref="A13:C13"/>
    <mergeCell ref="A27:C27"/>
    <mergeCell ref="A53:C53"/>
    <mergeCell ref="A54:C54"/>
    <mergeCell ref="A28:C28"/>
    <mergeCell ref="A29:C29"/>
    <mergeCell ref="A34:C34"/>
    <mergeCell ref="A35:C35"/>
    <mergeCell ref="A36:C36"/>
    <mergeCell ref="A40:C40"/>
    <mergeCell ref="A41:C41"/>
    <mergeCell ref="A42:C42"/>
    <mergeCell ref="A47:C47"/>
    <mergeCell ref="A50:C50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Emina Belić</cp:lastModifiedBy>
  <cp:lastPrinted>2022-12-21T11:06:58Z</cp:lastPrinted>
  <dcterms:created xsi:type="dcterms:W3CDTF">2022-08-12T12:51:27Z</dcterms:created>
  <dcterms:modified xsi:type="dcterms:W3CDTF">2026-10-22T10:38:29Z</dcterms:modified>
</cp:coreProperties>
</file>